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trlProps/ctrlProp3.xml" ContentType="application/vnd.ms-excel.controlproperties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trlProps/ctrlProp4.xml" ContentType="application/vnd.ms-excel.controlproperties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trlProps/ctrlProp5.xml" ContentType="application/vnd.ms-excel.controlproperties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esktop\Nueva carpeta\"/>
    </mc:Choice>
  </mc:AlternateContent>
  <xr:revisionPtr revIDLastSave="0" documentId="13_ncr:1_{C84D2E3F-2B2D-4AFB-9E1D-3C857F36DB42}" xr6:coauthVersionLast="47" xr6:coauthVersionMax="47" xr10:uidLastSave="{00000000-0000-0000-0000-000000000000}"/>
  <bookViews>
    <workbookView xWindow="-120" yWindow="-120" windowWidth="29040" windowHeight="15840" xr2:uid="{168C60B6-8672-4F0F-ACAB-B93AB4ED1613}"/>
  </bookViews>
  <sheets>
    <sheet name="FRACC IV" sheetId="1" r:id="rId1"/>
    <sheet name="FRACC X" sheetId="2" r:id="rId2"/>
    <sheet name="FRACC XII" sheetId="3" r:id="rId3"/>
    <sheet name="FRACC XIV" sheetId="4" r:id="rId4"/>
    <sheet name="FRACC XV" sheetId="5" r:id="rId5"/>
    <sheet name="FRACC XVI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6" l="1"/>
  <c r="C16" i="6"/>
  <c r="C15" i="6"/>
  <c r="C14" i="6"/>
  <c r="C13" i="6"/>
  <c r="C12" i="6"/>
  <c r="C11" i="6"/>
  <c r="C10" i="6"/>
  <c r="C9" i="6"/>
  <c r="C8" i="6"/>
  <c r="B30" i="5" l="1"/>
  <c r="B22" i="5"/>
  <c r="B15" i="5"/>
  <c r="B19" i="4" l="1"/>
  <c r="H109" i="3" l="1"/>
  <c r="G109" i="3"/>
  <c r="F109" i="3"/>
  <c r="E109" i="3"/>
  <c r="D109" i="3"/>
  <c r="C109" i="3"/>
  <c r="A109" i="3"/>
  <c r="G30" i="2" l="1"/>
  <c r="F30" i="2"/>
  <c r="E30" i="2"/>
  <c r="D30" i="2"/>
  <c r="C30" i="2"/>
  <c r="B30" i="2"/>
  <c r="C101" i="1" l="1"/>
  <c r="D101" i="1" s="1"/>
  <c r="C92" i="1"/>
  <c r="D92" i="1" s="1"/>
  <c r="C89" i="1"/>
  <c r="D89" i="1" s="1"/>
  <c r="C85" i="1"/>
  <c r="D85" i="1" s="1"/>
  <c r="C78" i="1"/>
  <c r="D78" i="1" s="1"/>
  <c r="C71" i="1"/>
  <c r="D71" i="1" s="1"/>
  <c r="C64" i="1"/>
  <c r="D64" i="1" s="1"/>
  <c r="C56" i="1"/>
  <c r="D56" i="1" s="1"/>
  <c r="C49" i="1"/>
  <c r="D49" i="1" s="1"/>
  <c r="C44" i="1"/>
  <c r="D44" i="1" s="1"/>
  <c r="C39" i="1"/>
  <c r="D39" i="1" s="1"/>
  <c r="D38" i="1"/>
  <c r="D37" i="1"/>
  <c r="D36" i="1"/>
  <c r="D35" i="1"/>
  <c r="D34" i="1"/>
  <c r="D33" i="1"/>
  <c r="D32" i="1"/>
  <c r="D31" i="1"/>
  <c r="C31" i="1"/>
  <c r="D30" i="1"/>
  <c r="D29" i="1"/>
  <c r="D28" i="1"/>
  <c r="D27" i="1"/>
  <c r="D26" i="1"/>
  <c r="D25" i="1"/>
  <c r="D24" i="1"/>
  <c r="D23" i="1"/>
  <c r="D21" i="1"/>
  <c r="D20" i="1"/>
  <c r="C19" i="1"/>
  <c r="D18" i="1"/>
  <c r="D17" i="1"/>
  <c r="D16" i="1"/>
  <c r="D15" i="1"/>
  <c r="C14" i="1"/>
  <c r="D14" i="1" s="1"/>
  <c r="D13" i="1"/>
  <c r="D12" i="1"/>
  <c r="D11" i="1"/>
  <c r="D10" i="1"/>
  <c r="D9" i="1"/>
  <c r="C8" i="1"/>
  <c r="C115" i="1" s="1"/>
  <c r="D19" i="1" l="1"/>
  <c r="D115" i="1"/>
  <c r="D22" i="1"/>
  <c r="D8" i="1"/>
</calcChain>
</file>

<file path=xl/sharedStrings.xml><?xml version="1.0" encoding="utf-8"?>
<sst xmlns="http://schemas.openxmlformats.org/spreadsheetml/2006/main" count="277" uniqueCount="180">
  <si>
    <t>Lineamiento tercero, fracción IV. Reporte de las temáticas desglosadas por subtema</t>
  </si>
  <si>
    <t>Normatividad aplicable a:</t>
  </si>
  <si>
    <t>Sindicato Nacional Único y Democrático de los Trabajadores del Banco Nacional de Comercio Exterior</t>
  </si>
  <si>
    <t>Trimestre que informa</t>
  </si>
  <si>
    <t>4° 2022</t>
  </si>
  <si>
    <t>1.- Durante el periodo que reporta se recibieron Solicitudes de Información?</t>
  </si>
  <si>
    <t>Si</t>
  </si>
  <si>
    <t>Temáticas de las solicitudes  de información pública</t>
  </si>
  <si>
    <t>Número de solicitudes información del periodo informado</t>
  </si>
  <si>
    <t>% del total ingresado</t>
  </si>
  <si>
    <t xml:space="preserve">1. Actividades de la institución </t>
  </si>
  <si>
    <t>a. Programa de trabajo</t>
  </si>
  <si>
    <t>b. Resultados de actividades sustantivas</t>
  </si>
  <si>
    <t>c. Agenda de servidores públicos</t>
  </si>
  <si>
    <t>d. Otros</t>
  </si>
  <si>
    <t>2. Archivos</t>
  </si>
  <si>
    <t>3. Auditorías</t>
  </si>
  <si>
    <t>a. Resultados</t>
  </si>
  <si>
    <t>b. Avance de recomendaciones</t>
  </si>
  <si>
    <t>c. Otros</t>
  </si>
  <si>
    <t>4. Campañas electorales</t>
  </si>
  <si>
    <t>5. Compras públicas y contratos</t>
  </si>
  <si>
    <t>a. Obras públicas</t>
  </si>
  <si>
    <t>b. Bienes adquiridos</t>
  </si>
  <si>
    <t>c. Servicios contratados</t>
  </si>
  <si>
    <t>d. Bienes arrendados</t>
  </si>
  <si>
    <t>e. Licitaciones</t>
  </si>
  <si>
    <t>f. Adjudicaciones directas</t>
  </si>
  <si>
    <t>g. Invitación a proveedores</t>
  </si>
  <si>
    <t>h. Publicidad oficial</t>
  </si>
  <si>
    <t>i. Otros</t>
  </si>
  <si>
    <t>6. Comunidades Indígenas</t>
  </si>
  <si>
    <t>7. Comunidades LGTBI</t>
  </si>
  <si>
    <t>8. Datos personales</t>
  </si>
  <si>
    <t>a. Datos personales</t>
  </si>
  <si>
    <t>b. Expediente clínico o médico</t>
  </si>
  <si>
    <t>c. Expediente laboral</t>
  </si>
  <si>
    <t>9. Desastres y protección civil</t>
  </si>
  <si>
    <t>10. Discriminación</t>
  </si>
  <si>
    <t>11. Educación</t>
  </si>
  <si>
    <t>12. Estructura Orgánica</t>
  </si>
  <si>
    <t>a. Organigrama</t>
  </si>
  <si>
    <t>b. Directorio</t>
  </si>
  <si>
    <t>c. Vacantes</t>
  </si>
  <si>
    <t>13. Gastos</t>
  </si>
  <si>
    <t>a. Gastos operativos</t>
  </si>
  <si>
    <t>b. Gastos administrativos</t>
  </si>
  <si>
    <t>c. Gastos de representación</t>
  </si>
  <si>
    <t>14. Igualdad de género</t>
  </si>
  <si>
    <t>a. Programas de apoyo a mujeres</t>
  </si>
  <si>
    <t>b. Salud de la mujer</t>
  </si>
  <si>
    <t>c. Violencia de género</t>
  </si>
  <si>
    <t>d. Discriminación laboral</t>
  </si>
  <si>
    <t>e. Mujeres empresarias</t>
  </si>
  <si>
    <t>f. Otros</t>
  </si>
  <si>
    <t>15. Información generada o administrada por el sujeto obligado</t>
  </si>
  <si>
    <t>a. Trámites</t>
  </si>
  <si>
    <t>b. Concesiones</t>
  </si>
  <si>
    <t>c. Estadísticas</t>
  </si>
  <si>
    <t>d. Resultados de encuestas</t>
  </si>
  <si>
    <t>e. Marco jurídico</t>
  </si>
  <si>
    <t>f. Presupuesto o avance financiero</t>
  </si>
  <si>
    <t>g. Otros</t>
  </si>
  <si>
    <t>16. Información sobre servidores públicos</t>
  </si>
  <si>
    <t>a. Sueldos</t>
  </si>
  <si>
    <t>b. Prestaciones de servidores públicos</t>
  </si>
  <si>
    <t>c. Información curricular</t>
  </si>
  <si>
    <t>d. Declaraciones patrimoniales</t>
  </si>
  <si>
    <t>e. Otros</t>
  </si>
  <si>
    <t>17. Medio ambiente</t>
  </si>
  <si>
    <t>18. Programas de subsidios</t>
  </si>
  <si>
    <t>a. Diseño y planeación</t>
  </si>
  <si>
    <t>b. Presupuesto o avance financiero</t>
  </si>
  <si>
    <t>c. Criterios de acceso y esquema de operación</t>
  </si>
  <si>
    <t>d. Padrón de beneficiarios</t>
  </si>
  <si>
    <t>e. Resultados, indicadores de impacto, informes, evaluaciones</t>
  </si>
  <si>
    <t>19. Programas sociales</t>
  </si>
  <si>
    <t>20. Salud</t>
  </si>
  <si>
    <t>a. Pandemia</t>
  </si>
  <si>
    <t>b. Disponibilidad y abasto de medicamentos</t>
  </si>
  <si>
    <t>21. Sanciones</t>
  </si>
  <si>
    <t>a. Servidores públicos</t>
  </si>
  <si>
    <t>b. Particulares</t>
  </si>
  <si>
    <t>22. Seguridad Nacional</t>
  </si>
  <si>
    <t>a. Estrateias de seguridad nacional</t>
  </si>
  <si>
    <t>b. instalaciones estratégicas</t>
  </si>
  <si>
    <t>c. Operación de instituciones</t>
  </si>
  <si>
    <t>d. Adquisiciones</t>
  </si>
  <si>
    <t>e. Documentos oficiales</t>
  </si>
  <si>
    <t>f. Normas</t>
  </si>
  <si>
    <t>23. Sentencias y resoluciones</t>
  </si>
  <si>
    <t>24. Violaciones a Derechos Humanos</t>
  </si>
  <si>
    <t>a. Desaparición forzada</t>
  </si>
  <si>
    <t>b. Tortura</t>
  </si>
  <si>
    <t>c. Libertad de expresión</t>
  </si>
  <si>
    <t>d. Masacres</t>
  </si>
  <si>
    <t>e. Casos espécificos de violaciones a derechos humanos</t>
  </si>
  <si>
    <t>f. Violencia política</t>
  </si>
  <si>
    <t>g. Acceso a la justicia</t>
  </si>
  <si>
    <t>h. Otros.</t>
  </si>
  <si>
    <t>25. Otros más frecuentes (especificar)</t>
  </si>
  <si>
    <r>
      <t xml:space="preserve">Temática de preguntas frecuentes </t>
    </r>
    <r>
      <rPr>
        <b/>
        <sz val="11"/>
        <color theme="9" tint="0.39997558519241921"/>
        <rFont val="Calibri"/>
        <family val="2"/>
        <scheme val="minor"/>
      </rPr>
      <t>(Seleccionar)</t>
    </r>
  </si>
  <si>
    <t>a) Pregunta más frecuente</t>
  </si>
  <si>
    <t>b) Segunda pregunta más frecuente</t>
  </si>
  <si>
    <t>c) Tercera pregunta más frecuente</t>
  </si>
  <si>
    <t>d) Cuarta pregunta más frecuente</t>
  </si>
  <si>
    <t>T o t a l (SIN OTROS MÁS FRECUENTES)</t>
  </si>
  <si>
    <t>Lineamiento tercero, fracción X. Reporte de Trabajo realizado por el Comité de Transparencia.</t>
  </si>
  <si>
    <t>Durante el periodo que reporta. ¿El Comité de Trasparencia emitió resoluciones y/o atendió casos?</t>
  </si>
  <si>
    <t>No</t>
  </si>
  <si>
    <t>Número de resoluciones emitidas en el Comité de Transparencia</t>
  </si>
  <si>
    <t>Número de sesión o # consecutivo</t>
  </si>
  <si>
    <t>Fecha de la Sesión
(día/mes/año )</t>
  </si>
  <si>
    <r>
      <t xml:space="preserve">Tipo de sesión
</t>
    </r>
    <r>
      <rPr>
        <b/>
        <sz val="11"/>
        <color rgb="FF92D050"/>
        <rFont val="Calibri"/>
        <family val="2"/>
        <scheme val="minor"/>
      </rPr>
      <t>(seleccionar)</t>
    </r>
  </si>
  <si>
    <t>Número de asuntos atendidos</t>
  </si>
  <si>
    <t>Confirmatorias</t>
  </si>
  <si>
    <t>Revocatorias</t>
  </si>
  <si>
    <t>Modificatorias</t>
  </si>
  <si>
    <t>Total</t>
  </si>
  <si>
    <t>Jorge Luis 2</t>
  </si>
  <si>
    <t>Lineamiento tercero, fracción XII. Reporte detallado sobre actividades y campañas de capacitación realizadas.</t>
  </si>
  <si>
    <t xml:space="preserve">Trimestre que informa </t>
  </si>
  <si>
    <r>
      <t>Durante el trimestre que informa.</t>
    </r>
    <r>
      <rPr>
        <b/>
        <sz val="11"/>
        <color rgb="FF92D050"/>
        <rFont val="Calibri"/>
        <family val="2"/>
        <scheme val="minor"/>
      </rPr>
      <t xml:space="preserve"> </t>
    </r>
    <r>
      <rPr>
        <b/>
        <sz val="11"/>
        <color rgb="FFFFFF00"/>
        <rFont val="Calibri"/>
        <family val="2"/>
        <scheme val="minor"/>
      </rPr>
      <t>¿Se realizaron actividades y/o campañas de capacitación?</t>
    </r>
  </si>
  <si>
    <r>
      <t xml:space="preserve">Mes en el que se realizó el evento
</t>
    </r>
    <r>
      <rPr>
        <b/>
        <sz val="11"/>
        <color rgb="FF92D050"/>
        <rFont val="Calibri"/>
        <family val="2"/>
        <scheme val="minor"/>
      </rPr>
      <t>(seleccionar)</t>
    </r>
  </si>
  <si>
    <t>Nombre del evento</t>
  </si>
  <si>
    <r>
      <t xml:space="preserve">Temática del evento
</t>
    </r>
    <r>
      <rPr>
        <sz val="11"/>
        <color rgb="FF92D050"/>
        <rFont val="Calibri"/>
        <family val="2"/>
        <scheme val="minor"/>
      </rPr>
      <t>(seleccionar)</t>
    </r>
  </si>
  <si>
    <t>Número de servidores públicos asistentes</t>
  </si>
  <si>
    <t>Institución que provee la capacitación</t>
  </si>
  <si>
    <r>
      <t xml:space="preserve">Tipo de evento
</t>
    </r>
    <r>
      <rPr>
        <sz val="11"/>
        <color rgb="FF92D050"/>
        <rFont val="Calibri"/>
        <family val="2"/>
        <scheme val="minor"/>
      </rPr>
      <t>(seleccionar)</t>
    </r>
  </si>
  <si>
    <t># sesiones impartidas</t>
  </si>
  <si>
    <t># horas impartidas</t>
  </si>
  <si>
    <t xml:space="preserve">Lineamiento tercero, fracción XIV. Reporte detallado de las acciones, mecanismos y políticas que, en su caso, hayan sido emprendidas tanto por el Comité como por la Unidad de Transparencia, en favor de la transparencia, del acceso a la información y la protección de datos personales. </t>
  </si>
  <si>
    <t>Durante el periodo que reporta. ¿Se emprendieron acciones en favor de la Transparencia?.</t>
  </si>
  <si>
    <t>ACCIÓN DE MEJORA</t>
  </si>
  <si>
    <r>
      <t xml:space="preserve">SI / NO
</t>
    </r>
    <r>
      <rPr>
        <sz val="11"/>
        <color rgb="FF92D050"/>
        <rFont val="Calibri"/>
        <family val="2"/>
        <scheme val="minor"/>
      </rPr>
      <t>(seleccionar)</t>
    </r>
  </si>
  <si>
    <t>Actualización y rediseño del Portal de Obligaciones de Transparencia</t>
  </si>
  <si>
    <t>Atención inmediata a las solicitudes de información</t>
  </si>
  <si>
    <t>Capacitación a funcionarios encargados de la Unidad de Enlace o contratación de personal especializado</t>
  </si>
  <si>
    <t>Contacto permanente con el INAI así como implementación de sus sugerencias y observaciones</t>
  </si>
  <si>
    <t>Creación o modificaciones a portales electrónicos y página Web así como a bases de datos</t>
  </si>
  <si>
    <t>Creación, instalación, implementación de señalamientos o remodelación de los módulos de atención, así como la adquisición de equipo de cómputo</t>
  </si>
  <si>
    <t xml:space="preserve">Difusión de las obligaciones de la Ley General a los servidores públicos de los Sujetos Obligados  a través de reuniones de trabajo y pláticas permanentes </t>
  </si>
  <si>
    <t>Diseño de instrumentos normativos y operativos para mejorar la atención y dar respuesta oportuna a la sociedad</t>
  </si>
  <si>
    <t>Orientación y atención a los solicitantes para que puedan formular las solicitudes de información</t>
  </si>
  <si>
    <t>Participación en cursos y eventos de transparencia</t>
  </si>
  <si>
    <t>Reuniones períodicas de trabajo</t>
  </si>
  <si>
    <t>Total de acciones</t>
  </si>
  <si>
    <t xml:space="preserve">Lineamiento tercero, fracción XV. Descripción de las dificultades administrativas, normativas y operativas presentadas en el cumplimiento de las disposiciones legales en materia de transparencia. </t>
  </si>
  <si>
    <t>Durante el periodo que reporta. ¿Se presentaron dificultades administrativas, normativas u operativas?</t>
  </si>
  <si>
    <t>Dificultades operativas, administrativas y normativas presentadas en el cumplimiento de las disposiciones legales en materia de transparencia</t>
  </si>
  <si>
    <t>Operativas</t>
  </si>
  <si>
    <t>Difusión insuficiente o confusa de la Ley General entre la ciudadanía</t>
  </si>
  <si>
    <t>Incapacidad Técnica de la Plataforma Nacional de Transparencia en algunos casos</t>
  </si>
  <si>
    <t>Recursos humanos, financieros y materiales insuficientes</t>
  </si>
  <si>
    <t>Rotación del personal</t>
  </si>
  <si>
    <t>Solicitudes poco claras o múltiples</t>
  </si>
  <si>
    <t>Veracidad de los solicitantes</t>
  </si>
  <si>
    <t>TOTAL DE DIFICULTADES OPERATIVAS</t>
  </si>
  <si>
    <t>Administrativas</t>
  </si>
  <si>
    <t>Dificultad para recabar información de años anteriores</t>
  </si>
  <si>
    <t>Falta de capacitación en Cultura de Transparencia y Apertura Gubernamental</t>
  </si>
  <si>
    <t>Plazos cortos para responder a las solicitudes de información</t>
  </si>
  <si>
    <t>Poca comunicación con el INAI</t>
  </si>
  <si>
    <t>Retraso de las Unidades Administrativas en la entrega de información</t>
  </si>
  <si>
    <t>TOTAL DE DIFICULTADES ADMINISTRATIVAS</t>
  </si>
  <si>
    <t>Normativas</t>
  </si>
  <si>
    <t>Confusión entre la aplicación de la Ley General y la LFTAIPG</t>
  </si>
  <si>
    <t>Contradicción entre la Ley General y otras Leyes</t>
  </si>
  <si>
    <t>Desconocimiento o interpretación de la Ley por parte de los servidores públicos</t>
  </si>
  <si>
    <t>Difusión insuficiente o confusa de la Ley entre la ciudadanía</t>
  </si>
  <si>
    <t>Indefensión de los servidores públicos ante la actuación del INAI</t>
  </si>
  <si>
    <t>Indefiniciones o deficiencias en el texto de la Ley General</t>
  </si>
  <si>
    <t>TOTAL DE DIFICULTADES NORMATIVAS</t>
  </si>
  <si>
    <t>Lineamiento tercero, fracción XVI. Los datos y la información adicional que se consideren relevantes.</t>
  </si>
  <si>
    <t>Durante el periodo que reporta. ¿Hay información adicional considerada relevante?</t>
  </si>
  <si>
    <t>Seleccionar</t>
  </si>
  <si>
    <t>Describa brevemente los datos que considere relevantes 
(máximo 4,000 caracteres por registro)</t>
  </si>
  <si>
    <t>Caracteres</t>
  </si>
  <si>
    <t>60218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</si>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</sst>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8" tint="-0.249977111117893"/>
      <name val="Calibri"/>
      <family val="2"/>
      <scheme val="minor"/>
    </font>
    <font>
      <b/>
      <sz val="11"/>
      <color theme="9" tint="0.3999755851924192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92D05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C000"/>
        <bgColor theme="8"/>
      </patternFill>
    </fill>
    <fill>
      <patternFill patternType="solid">
        <fgColor theme="8" tint="-0.249977111117893"/>
        <bgColor theme="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theme="8" tint="0.39997558519241921"/>
      </left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9" xfId="0" applyBorder="1" applyAlignment="1">
      <alignment horizontal="left"/>
    </xf>
    <xf numFmtId="0" fontId="0" fillId="0" borderId="10" xfId="0" applyBorder="1" applyAlignment="1" applyProtection="1">
      <alignment horizontal="center" vertical="center"/>
      <protection locked="0"/>
    </xf>
    <xf numFmtId="2" fontId="0" fillId="0" borderId="11" xfId="0" applyNumberFormat="1" applyBorder="1" applyAlignment="1">
      <alignment horizontal="center" vertical="center"/>
    </xf>
    <xf numFmtId="0" fontId="0" fillId="3" borderId="5" xfId="0" applyFill="1" applyBorder="1"/>
    <xf numFmtId="0" fontId="0" fillId="3" borderId="9" xfId="0" applyFill="1" applyBorder="1" applyAlignment="1">
      <alignment horizontal="left"/>
    </xf>
    <xf numFmtId="0" fontId="0" fillId="3" borderId="10" xfId="0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left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3" borderId="9" xfId="0" applyFill="1" applyBorder="1"/>
    <xf numFmtId="0" fontId="0" fillId="0" borderId="12" xfId="0" applyBorder="1"/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0" fillId="3" borderId="12" xfId="0" applyFill="1" applyBorder="1"/>
    <xf numFmtId="0" fontId="2" fillId="4" borderId="10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top"/>
    </xf>
    <xf numFmtId="0" fontId="0" fillId="6" borderId="7" xfId="0" applyFill="1" applyBorder="1"/>
    <xf numFmtId="0" fontId="2" fillId="5" borderId="7" xfId="0" applyFont="1" applyFill="1" applyBorder="1" applyAlignment="1">
      <alignment horizontal="center" vertical="center" wrapText="1"/>
    </xf>
    <xf numFmtId="2" fontId="2" fillId="5" borderId="8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 wrapText="1"/>
    </xf>
    <xf numFmtId="0" fontId="2" fillId="5" borderId="13" xfId="1" applyNumberFormat="1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/>
    <xf numFmtId="0" fontId="0" fillId="0" borderId="7" xfId="0" applyBorder="1"/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2" fillId="5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4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14" fontId="3" fillId="0" borderId="0" xfId="0" applyNumberFormat="1" applyFont="1" applyAlignment="1">
      <alignment wrapText="1"/>
    </xf>
    <xf numFmtId="0" fontId="0" fillId="6" borderId="0" xfId="0" applyFill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  <xf numFmtId="0" fontId="3" fillId="3" borderId="3" xfId="0" applyFont="1" applyFill="1" applyBorder="1"/>
    <xf numFmtId="0" fontId="0" fillId="3" borderId="3" xfId="0" applyFill="1" applyBorder="1"/>
    <xf numFmtId="0" fontId="13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3" borderId="18" xfId="0" applyFill="1" applyBorder="1" applyAlignment="1">
      <alignment vertical="center" wrapText="1"/>
    </xf>
    <xf numFmtId="0" fontId="0" fillId="3" borderId="18" xfId="0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alignment horizontal="general" vertical="center" textRotation="0" wrapText="1" indent="0" justifyLastLine="0" shrinkToFit="0" readingOrder="0"/>
      <protection locked="1" hidden="0"/>
    </dxf>
    <dxf>
      <protection locked="1" hidden="0"/>
    </dxf>
    <dxf>
      <alignment horizontal="general" vertical="center" textRotation="0" indent="0" justifyLastLine="0" shrinkToFit="0" readingOrder="0"/>
      <protection locked="1" hidden="0"/>
    </dxf>
    <dxf>
      <fill>
        <patternFill patternType="solid">
          <fgColor indexed="64"/>
          <bgColor theme="8" tint="-0.249977111117893"/>
        </patternFill>
      </fill>
      <alignment horizontal="center" vertical="center" textRotation="0" indent="0" justifyLastLine="0" shrinkToFit="0" readingOrder="0"/>
      <protection locked="1" hidden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top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numFmt numFmtId="19" formatCode="dd/mm/yyyy"/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fill>
        <patternFill>
          <bgColor theme="8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>
          <bgColor rgb="FFFFFF00"/>
        </patternFill>
      </fill>
    </dxf>
    <dxf>
      <font>
        <color theme="0" tint="-0.49998474074526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4</xdr:row>
      <xdr:rowOff>47624</xdr:rowOff>
    </xdr:from>
    <xdr:to>
      <xdr:col>7</xdr:col>
      <xdr:colOff>737748</xdr:colOff>
      <xdr:row>6</xdr:row>
      <xdr:rowOff>142875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62825" y="1047749"/>
          <a:ext cx="3957198" cy="1019176"/>
        </a:xfrm>
        <a:prstGeom prst="borderCallout1">
          <a:avLst>
            <a:gd name="adj1" fmla="val 55258"/>
            <a:gd name="adj2" fmla="val 0"/>
            <a:gd name="adj3" fmla="val 53285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>
              <a:solidFill>
                <a:schemeClr val="tx1"/>
              </a:solidFill>
            </a:rPr>
            <a:t>Seleccione o capture el </a:t>
          </a:r>
          <a:r>
            <a:rPr lang="es-MX" sz="1100" b="1">
              <a:solidFill>
                <a:schemeClr val="tx1"/>
              </a:solidFill>
            </a:rPr>
            <a:t>nombre del sujeto obligado</a:t>
          </a:r>
          <a:r>
            <a:rPr lang="es-MX" sz="1100" baseline="0">
              <a:solidFill>
                <a:schemeClr val="tx1"/>
              </a:solidFill>
            </a:rPr>
            <a:t>. Si el nombre no aparece en el listado presione el siguiente botón para agregar el nombre. mismo que aparecerá al final del listado</a:t>
          </a:r>
          <a:endParaRPr lang="es-MX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876300</xdr:colOff>
          <xdr:row>6</xdr:row>
          <xdr:rowOff>257175</xdr:rowOff>
        </xdr:from>
        <xdr:to>
          <xdr:col>6</xdr:col>
          <xdr:colOff>304800</xdr:colOff>
          <xdr:row>6</xdr:row>
          <xdr:rowOff>581025</xdr:rowOff>
        </xdr:to>
        <xdr:sp macro="" textlink="">
          <xdr:nvSpPr>
            <xdr:cNvPr id="1025" name="Button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161925</xdr:colOff>
      <xdr:row>0</xdr:row>
      <xdr:rowOff>66675</xdr:rowOff>
    </xdr:from>
    <xdr:to>
      <xdr:col>7</xdr:col>
      <xdr:colOff>737748</xdr:colOff>
      <xdr:row>3</xdr:row>
      <xdr:rowOff>171451</xdr:rowOff>
    </xdr:to>
    <xdr:sp macro="" textlink="">
      <xdr:nvSpPr>
        <xdr:cNvPr id="3" name="Globo: líne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362825" y="66675"/>
          <a:ext cx="3957198" cy="914401"/>
        </a:xfrm>
        <a:prstGeom prst="borderCallout1">
          <a:avLst>
            <a:gd name="adj1" fmla="val 55258"/>
            <a:gd name="adj2" fmla="val 0"/>
            <a:gd name="adj3" fmla="val 53558"/>
            <a:gd name="adj4" fmla="val 1170"/>
          </a:avLst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>
              <a:solidFill>
                <a:schemeClr val="bg1"/>
              </a:solidFill>
            </a:rPr>
            <a:t>Deberá completar</a:t>
          </a:r>
          <a:r>
            <a:rPr lang="es-MX" sz="1100" baseline="0">
              <a:solidFill>
                <a:schemeClr val="bg1"/>
              </a:solidFill>
            </a:rPr>
            <a:t> la información de los campos marcados en amarillo. Existen 9 temáticas que NO tienen incisos, en estos casos, deberá capturar directamente el número de solicitudes en la fila correspondiente (color naranja). </a:t>
          </a:r>
        </a:p>
        <a:p>
          <a:pPr algn="l"/>
          <a:endParaRPr lang="es-MX" sz="10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180975</xdr:colOff>
      <xdr:row>10</xdr:row>
      <xdr:rowOff>9525</xdr:rowOff>
    </xdr:from>
    <xdr:to>
      <xdr:col>7</xdr:col>
      <xdr:colOff>756798</xdr:colOff>
      <xdr:row>15</xdr:row>
      <xdr:rowOff>9525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381875" y="3324225"/>
          <a:ext cx="3957198" cy="952500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 b="0">
              <a:solidFill>
                <a:schemeClr val="tx1"/>
              </a:solidFill>
            </a:rPr>
            <a:t>En la columna</a:t>
          </a:r>
          <a:r>
            <a:rPr lang="es-MX" sz="1100" b="0" baseline="0">
              <a:solidFill>
                <a:schemeClr val="tx1"/>
              </a:solidFill>
            </a:rPr>
            <a:t> </a:t>
          </a:r>
          <a:r>
            <a:rPr lang="es-MX" sz="1100" b="1" baseline="0">
              <a:solidFill>
                <a:schemeClr val="tx1"/>
              </a:solidFill>
            </a:rPr>
            <a:t>"</a:t>
          </a:r>
          <a:r>
            <a:rPr lang="es-MX" sz="1100" b="1">
              <a:solidFill>
                <a:schemeClr val="tx1"/>
              </a:solidFill>
            </a:rPr>
            <a:t>Número de solicitudes información del periodo informado" </a:t>
          </a:r>
          <a:r>
            <a:rPr lang="es-MX" sz="1100" b="0">
              <a:solidFill>
                <a:schemeClr val="tx1"/>
              </a:solidFill>
            </a:rPr>
            <a:t>deberá capturar </a:t>
          </a:r>
          <a:r>
            <a:rPr lang="es-MX" sz="1100">
              <a:solidFill>
                <a:schemeClr val="tx1"/>
              </a:solidFill>
            </a:rPr>
            <a:t>sólo datos numéricos</a:t>
          </a:r>
          <a:r>
            <a:rPr lang="es-MX" sz="1100" baseline="0">
              <a:solidFill>
                <a:schemeClr val="tx1"/>
              </a:solidFill>
            </a:rPr>
            <a:t>, no incluir numeros de folio de  solicitudes ni leyendas o textos</a:t>
          </a:r>
          <a:endParaRPr lang="es-MX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180975</xdr:colOff>
      <xdr:row>6</xdr:row>
      <xdr:rowOff>676276</xdr:rowOff>
    </xdr:from>
    <xdr:to>
      <xdr:col>7</xdr:col>
      <xdr:colOff>756798</xdr:colOff>
      <xdr:row>9</xdr:row>
      <xdr:rowOff>152400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381875" y="2600326"/>
          <a:ext cx="3957198" cy="676274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 b="0">
              <a:solidFill>
                <a:schemeClr val="tx1"/>
              </a:solidFill>
            </a:rPr>
            <a:t>Si no recibieron solicitudes de información,</a:t>
          </a:r>
          <a:r>
            <a:rPr lang="es-MX" sz="1100" b="0" baseline="0">
              <a:solidFill>
                <a:schemeClr val="tx1"/>
              </a:solidFill>
            </a:rPr>
            <a:t> no podrán capturar información despues de la fila </a:t>
          </a:r>
          <a:r>
            <a:rPr lang="es-MX" sz="1100" b="1" baseline="0">
              <a:solidFill>
                <a:schemeClr val="tx1"/>
              </a:solidFill>
            </a:rPr>
            <a:t>8.</a:t>
          </a:r>
          <a:endParaRPr lang="es-MX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200025</xdr:colOff>
      <xdr:row>15</xdr:row>
      <xdr:rowOff>57150</xdr:rowOff>
    </xdr:from>
    <xdr:to>
      <xdr:col>8</xdr:col>
      <xdr:colOff>13848</xdr:colOff>
      <xdr:row>19</xdr:row>
      <xdr:rowOff>66675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400925" y="4324350"/>
          <a:ext cx="3943350" cy="771525"/>
        </a:xfrm>
        <a:prstGeom prst="borderCallout1">
          <a:avLst>
            <a:gd name="adj1" fmla="val 55258"/>
            <a:gd name="adj2" fmla="val 0"/>
            <a:gd name="adj3" fmla="val 52441"/>
            <a:gd name="adj4" fmla="val 745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 b="0">
              <a:solidFill>
                <a:schemeClr val="tx1"/>
              </a:solidFill>
            </a:rPr>
            <a:t>En la</a:t>
          </a:r>
          <a:r>
            <a:rPr lang="es-MX" sz="1100" b="0" baseline="0">
              <a:solidFill>
                <a:schemeClr val="tx1"/>
              </a:solidFill>
            </a:rPr>
            <a:t> temática "</a:t>
          </a:r>
          <a:r>
            <a:rPr lang="es-MX" sz="1100" b="1" baseline="0">
              <a:solidFill>
                <a:schemeClr val="tx1"/>
              </a:solidFill>
            </a:rPr>
            <a:t>25. Otros más frecuentes (especificar)</a:t>
          </a:r>
          <a:r>
            <a:rPr lang="es-MX" sz="1100" b="0" baseline="0">
              <a:solidFill>
                <a:schemeClr val="tx1"/>
              </a:solidFill>
            </a:rPr>
            <a:t>", deberá especificar a partir de la celda C111 el tema en la columna B. Cómo máximo podrá capturar hasta 7 temas adicionales.</a:t>
          </a:r>
          <a:endParaRPr lang="es-MX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2</xdr:row>
      <xdr:rowOff>57150</xdr:rowOff>
    </xdr:from>
    <xdr:to>
      <xdr:col>3</xdr:col>
      <xdr:colOff>1628775</xdr:colOff>
      <xdr:row>2</xdr:row>
      <xdr:rowOff>323850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47675"/>
          <a:ext cx="70675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85723</xdr:rowOff>
    </xdr:from>
    <xdr:to>
      <xdr:col>8</xdr:col>
      <xdr:colOff>0</xdr:colOff>
      <xdr:row>8</xdr:row>
      <xdr:rowOff>0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401175" y="904873"/>
          <a:ext cx="2638425" cy="933452"/>
        </a:xfrm>
        <a:prstGeom prst="borderCallout1">
          <a:avLst>
            <a:gd name="adj1" fmla="val 55258"/>
            <a:gd name="adj2" fmla="val 2477"/>
            <a:gd name="adj3" fmla="val 53219"/>
            <a:gd name="adj4" fmla="val -51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o capturar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152400</xdr:colOff>
      <xdr:row>0</xdr:row>
      <xdr:rowOff>66675</xdr:rowOff>
    </xdr:from>
    <xdr:to>
      <xdr:col>8</xdr:col>
      <xdr:colOff>0</xdr:colOff>
      <xdr:row>3</xdr:row>
      <xdr:rowOff>47625</xdr:rowOff>
    </xdr:to>
    <xdr:sp macro="" textlink="">
      <xdr:nvSpPr>
        <xdr:cNvPr id="3" name="Globo: líne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410700" y="66675"/>
          <a:ext cx="2628900" cy="800100"/>
        </a:xfrm>
        <a:prstGeom prst="borderCallout1">
          <a:avLst>
            <a:gd name="adj1" fmla="val 55258"/>
            <a:gd name="adj2" fmla="val 0"/>
            <a:gd name="adj3" fmla="val 46662"/>
            <a:gd name="adj4" fmla="val -703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657225</xdr:colOff>
          <xdr:row>8</xdr:row>
          <xdr:rowOff>104775</xdr:rowOff>
        </xdr:from>
        <xdr:to>
          <xdr:col>7</xdr:col>
          <xdr:colOff>2305050</xdr:colOff>
          <xdr:row>8</xdr:row>
          <xdr:rowOff>428625</xdr:rowOff>
        </xdr:to>
        <xdr:sp macro="" textlink="">
          <xdr:nvSpPr>
            <xdr:cNvPr id="2049" name="Button 2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152400</xdr:colOff>
      <xdr:row>8</xdr:row>
      <xdr:rowOff>495300</xdr:rowOff>
    </xdr:from>
    <xdr:to>
      <xdr:col>7</xdr:col>
      <xdr:colOff>2743200</xdr:colOff>
      <xdr:row>11</xdr:row>
      <xdr:rowOff>161925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410700" y="2333625"/>
          <a:ext cx="2590800" cy="628650"/>
        </a:xfrm>
        <a:prstGeom prst="borderCallout1">
          <a:avLst>
            <a:gd name="adj1" fmla="val 55258"/>
            <a:gd name="adj2" fmla="val 230"/>
            <a:gd name="adj3" fmla="val 45583"/>
            <a:gd name="adj4" fmla="val -28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Los campos que indican</a:t>
          </a:r>
          <a:r>
            <a:rPr lang="es-MX" sz="100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rgbClr val="00B050"/>
              </a:solidFill>
              <a:latin typeface="Arial Black" panose="020B0A04020102020204" pitchFamily="34" charset="0"/>
            </a:rPr>
            <a:t>(seleccionar) </a:t>
          </a:r>
          <a:r>
            <a:rPr lang="es-MX" sz="1000" baseline="0">
              <a:solidFill>
                <a:schemeClr val="tx1"/>
              </a:solidFill>
            </a:rPr>
            <a:t> son catálogos, y solo podrá elegir una opción.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152400</xdr:colOff>
      <xdr:row>12</xdr:row>
      <xdr:rowOff>19050</xdr:rowOff>
    </xdr:from>
    <xdr:to>
      <xdr:col>7</xdr:col>
      <xdr:colOff>2743200</xdr:colOff>
      <xdr:row>15</xdr:row>
      <xdr:rowOff>38100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410700" y="3009900"/>
          <a:ext cx="2590800" cy="590550"/>
        </a:xfrm>
        <a:prstGeom prst="borderCallout1">
          <a:avLst>
            <a:gd name="adj1" fmla="val 55258"/>
            <a:gd name="adj2" fmla="val 230"/>
            <a:gd name="adj3" fmla="val 35255"/>
            <a:gd name="adj4" fmla="val 467"/>
          </a:avLst>
        </a:prstGeom>
        <a:solidFill>
          <a:srgbClr val="9933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1">
              <a:solidFill>
                <a:schemeClr val="bg1"/>
              </a:solidFill>
            </a:rPr>
            <a:t>Si</a:t>
          </a:r>
          <a:r>
            <a:rPr lang="es-MX" sz="1000" b="1" baseline="0">
              <a:solidFill>
                <a:schemeClr val="bg1"/>
              </a:solidFill>
            </a:rPr>
            <a:t> es necesario puede adicionar filas antes del total. Para inserar filas, seleccione el renglon completo y presione las teclas [CONTROL] [+]</a:t>
          </a:r>
          <a:endParaRPr lang="es-MX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152400</xdr:colOff>
      <xdr:row>15</xdr:row>
      <xdr:rowOff>85725</xdr:rowOff>
    </xdr:from>
    <xdr:to>
      <xdr:col>7</xdr:col>
      <xdr:colOff>2743200</xdr:colOff>
      <xdr:row>22</xdr:row>
      <xdr:rowOff>104775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410700" y="3648075"/>
          <a:ext cx="2590800" cy="1352550"/>
        </a:xfrm>
        <a:prstGeom prst="borderCallout1">
          <a:avLst>
            <a:gd name="adj1" fmla="val 55258"/>
            <a:gd name="adj2" fmla="val 230"/>
            <a:gd name="adj3" fmla="val 55591"/>
            <a:gd name="adj4" fmla="val -1406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Algunos campos tienen validación,</a:t>
          </a:r>
          <a:r>
            <a:rPr lang="es-MX" sz="1000" baseline="0">
              <a:solidFill>
                <a:schemeClr val="tx1"/>
              </a:solidFill>
            </a:rPr>
            <a:t> por lo que si el dato capturado es incorrecto,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  <a:r>
            <a:rPr lang="es-MX" sz="1000" b="0" baseline="0">
              <a:solidFill>
                <a:sysClr val="windowText" lastClr="000000"/>
              </a:solidFill>
            </a:rPr>
            <a:t>No puede capturar notas en los campos: Número de asuntos atendidos, confirmatorias, Revocatorias, Modificatorias".</a:t>
          </a:r>
        </a:p>
        <a:p>
          <a:pPr algn="l"/>
          <a:r>
            <a:rPr lang="es-MX" sz="1000" b="0" baseline="0">
              <a:solidFill>
                <a:sysClr val="windowText" lastClr="000000"/>
              </a:solidFill>
            </a:rPr>
            <a:t>Puede insertar tantas filas como necesite.</a:t>
          </a:r>
        </a:p>
        <a:p>
          <a:pPr algn="l"/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28575</xdr:colOff>
      <xdr:row>2</xdr:row>
      <xdr:rowOff>47625</xdr:rowOff>
    </xdr:from>
    <xdr:to>
      <xdr:col>6</xdr:col>
      <xdr:colOff>1371600</xdr:colOff>
      <xdr:row>2</xdr:row>
      <xdr:rowOff>342900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14350"/>
          <a:ext cx="92202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2</xdr:row>
      <xdr:rowOff>76198</xdr:rowOff>
    </xdr:from>
    <xdr:to>
      <xdr:col>10</xdr:col>
      <xdr:colOff>0</xdr:colOff>
      <xdr:row>5</xdr:row>
      <xdr:rowOff>257175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191875" y="619123"/>
          <a:ext cx="2790825" cy="933452"/>
        </a:xfrm>
        <a:prstGeom prst="borderCallout1">
          <a:avLst>
            <a:gd name="adj1" fmla="val 55258"/>
            <a:gd name="adj2" fmla="val 2477"/>
            <a:gd name="adj3" fmla="val 57072"/>
            <a:gd name="adj4" fmla="val 8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76200</xdr:colOff>
      <xdr:row>0</xdr:row>
      <xdr:rowOff>66675</xdr:rowOff>
    </xdr:from>
    <xdr:to>
      <xdr:col>10</xdr:col>
      <xdr:colOff>0</xdr:colOff>
      <xdr:row>2</xdr:row>
      <xdr:rowOff>19050</xdr:rowOff>
    </xdr:to>
    <xdr:sp macro="" textlink="">
      <xdr:nvSpPr>
        <xdr:cNvPr id="3" name="Globo: líne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191875" y="66675"/>
          <a:ext cx="2790825" cy="495300"/>
        </a:xfrm>
        <a:prstGeom prst="borderCallout1">
          <a:avLst>
            <a:gd name="adj1" fmla="val 55258"/>
            <a:gd name="adj2" fmla="val 0"/>
            <a:gd name="adj3" fmla="val 46662"/>
            <a:gd name="adj4" fmla="val -703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5</xdr:row>
          <xdr:rowOff>285750</xdr:rowOff>
        </xdr:from>
        <xdr:to>
          <xdr:col>9</xdr:col>
          <xdr:colOff>2209800</xdr:colOff>
          <xdr:row>7</xdr:row>
          <xdr:rowOff>209550</xdr:rowOff>
        </xdr:to>
        <xdr:sp macro="" textlink="">
          <xdr:nvSpPr>
            <xdr:cNvPr id="3073" name="Button 4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9</xdr:col>
      <xdr:colOff>104775</xdr:colOff>
      <xdr:row>7</xdr:row>
      <xdr:rowOff>390524</xdr:rowOff>
    </xdr:from>
    <xdr:to>
      <xdr:col>10</xdr:col>
      <xdr:colOff>0</xdr:colOff>
      <xdr:row>9</xdr:row>
      <xdr:rowOff>76199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220450" y="2085974"/>
          <a:ext cx="2762250" cy="600075"/>
        </a:xfrm>
        <a:prstGeom prst="borderCallout1">
          <a:avLst>
            <a:gd name="adj1" fmla="val 55258"/>
            <a:gd name="adj2" fmla="val 230"/>
            <a:gd name="adj3" fmla="val 52261"/>
            <a:gd name="adj4" fmla="val 1051"/>
          </a:avLst>
        </a:prstGeom>
        <a:solidFill>
          <a:srgbClr val="FFC000">
            <a:alpha val="33725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Si no se realizaron actividades y/o campañas de capacitación no es</a:t>
          </a:r>
          <a:r>
            <a:rPr lang="es-MX" sz="1000" baseline="0">
              <a:solidFill>
                <a:schemeClr val="tx1"/>
              </a:solidFill>
            </a:rPr>
            <a:t> necesario completar datos despues de la fila 8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123825</xdr:colOff>
      <xdr:row>16</xdr:row>
      <xdr:rowOff>87967</xdr:rowOff>
    </xdr:from>
    <xdr:to>
      <xdr:col>10</xdr:col>
      <xdr:colOff>0</xdr:colOff>
      <xdr:row>21</xdr:row>
      <xdr:rowOff>126067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239500" y="4031317"/>
          <a:ext cx="2743200" cy="990600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Algunos campos tienen validación,</a:t>
          </a:r>
          <a:r>
            <a:rPr lang="es-MX" sz="1000" baseline="0">
              <a:solidFill>
                <a:schemeClr val="tx1"/>
              </a:solidFill>
            </a:rPr>
            <a:t> por lo que si el dato capturado es incorrecto,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114299</xdr:colOff>
      <xdr:row>9</xdr:row>
      <xdr:rowOff>104775</xdr:rowOff>
    </xdr:from>
    <xdr:to>
      <xdr:col>10</xdr:col>
      <xdr:colOff>0</xdr:colOff>
      <xdr:row>12</xdr:row>
      <xdr:rowOff>161925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229974" y="2714625"/>
          <a:ext cx="2752726" cy="628650"/>
        </a:xfrm>
        <a:prstGeom prst="borderCallout1">
          <a:avLst>
            <a:gd name="adj1" fmla="val 55258"/>
            <a:gd name="adj2" fmla="val 2477"/>
            <a:gd name="adj3" fmla="val 48272"/>
            <a:gd name="adj4" fmla="val -1391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Las columnas que indican</a:t>
          </a:r>
          <a:r>
            <a:rPr lang="es-MX" sz="100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(seleccionar) </a:t>
          </a:r>
          <a:r>
            <a:rPr lang="es-MX" sz="1000" baseline="0">
              <a:solidFill>
                <a:schemeClr val="tx1"/>
              </a:solidFill>
            </a:rPr>
            <a:t> son catálogos o listas y solo podrá elegir una opción.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123825</xdr:colOff>
      <xdr:row>13</xdr:row>
      <xdr:rowOff>16250</xdr:rowOff>
    </xdr:from>
    <xdr:to>
      <xdr:col>10</xdr:col>
      <xdr:colOff>0</xdr:colOff>
      <xdr:row>16</xdr:row>
      <xdr:rowOff>38100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1239500" y="3388100"/>
          <a:ext cx="2743200" cy="593350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bg1"/>
              </a:solidFill>
            </a:rPr>
            <a:t>Podrá insertar</a:t>
          </a:r>
          <a:r>
            <a:rPr lang="es-MX" sz="1000" baseline="0">
              <a:solidFill>
                <a:schemeClr val="bg1"/>
              </a:solidFill>
            </a:rPr>
            <a:t> las filas que sean necesarias antes de la última fila. Para insertar filas, seleccione el renglón y presione las teclas {CONTROL] [+]</a:t>
          </a:r>
          <a:endParaRPr lang="es-MX" sz="10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19050</xdr:rowOff>
    </xdr:from>
    <xdr:to>
      <xdr:col>7</xdr:col>
      <xdr:colOff>914400</xdr:colOff>
      <xdr:row>2</xdr:row>
      <xdr:rowOff>295275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10972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581023</xdr:rowOff>
    </xdr:from>
    <xdr:to>
      <xdr:col>3</xdr:col>
      <xdr:colOff>2381250</xdr:colOff>
      <xdr:row>3</xdr:row>
      <xdr:rowOff>47624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743700" y="581023"/>
          <a:ext cx="2381250" cy="923926"/>
        </a:xfrm>
        <a:prstGeom prst="borderCallout1">
          <a:avLst>
            <a:gd name="adj1" fmla="val 55258"/>
            <a:gd name="adj2" fmla="val 0"/>
            <a:gd name="adj3" fmla="val 54316"/>
            <a:gd name="adj4" fmla="val 76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3</xdr:row>
          <xdr:rowOff>95250</xdr:rowOff>
        </xdr:from>
        <xdr:to>
          <xdr:col>3</xdr:col>
          <xdr:colOff>2057400</xdr:colOff>
          <xdr:row>4</xdr:row>
          <xdr:rowOff>142875</xdr:rowOff>
        </xdr:to>
        <xdr:sp macro="" textlink="">
          <xdr:nvSpPr>
            <xdr:cNvPr id="4097" name="Button 7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19050</xdr:colOff>
      <xdr:row>0</xdr:row>
      <xdr:rowOff>0</xdr:rowOff>
    </xdr:from>
    <xdr:to>
      <xdr:col>3</xdr:col>
      <xdr:colOff>2390775</xdr:colOff>
      <xdr:row>0</xdr:row>
      <xdr:rowOff>552450</xdr:rowOff>
    </xdr:to>
    <xdr:sp macro="" textlink="">
      <xdr:nvSpPr>
        <xdr:cNvPr id="3" name="Globo: líne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762750" y="0"/>
          <a:ext cx="2371725" cy="552450"/>
        </a:xfrm>
        <a:prstGeom prst="borderCallout1">
          <a:avLst>
            <a:gd name="adj1" fmla="val 55258"/>
            <a:gd name="adj2" fmla="val 0"/>
            <a:gd name="adj3" fmla="val 53558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38100</xdr:colOff>
      <xdr:row>6</xdr:row>
      <xdr:rowOff>323849</xdr:rowOff>
    </xdr:from>
    <xdr:to>
      <xdr:col>3</xdr:col>
      <xdr:colOff>2409825</xdr:colOff>
      <xdr:row>8</xdr:row>
      <xdr:rowOff>180975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781800" y="2628899"/>
          <a:ext cx="2371725" cy="609601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la columna</a:t>
          </a:r>
          <a:r>
            <a:rPr lang="es-MX" sz="1000" b="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"</a:t>
          </a:r>
          <a:r>
            <a:rPr lang="es-MX" sz="1000" b="1">
              <a:solidFill>
                <a:schemeClr val="tx1"/>
              </a:solidFill>
            </a:rPr>
            <a:t>SI/No (seleccionar)" </a:t>
          </a:r>
          <a:r>
            <a:rPr lang="es-MX" sz="1000" b="0">
              <a:solidFill>
                <a:schemeClr val="tx1"/>
              </a:solidFill>
            </a:rPr>
            <a:t>es</a:t>
          </a:r>
          <a:r>
            <a:rPr lang="es-MX" sz="1000" b="0" baseline="0">
              <a:solidFill>
                <a:schemeClr val="tx1"/>
              </a:solidFill>
            </a:rPr>
            <a:t> un catálogo y sólo podrá seleccionar una opción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38100</xdr:colOff>
      <xdr:row>4</xdr:row>
      <xdr:rowOff>171450</xdr:rowOff>
    </xdr:from>
    <xdr:to>
      <xdr:col>3</xdr:col>
      <xdr:colOff>2409825</xdr:colOff>
      <xdr:row>6</xdr:row>
      <xdr:rowOff>276224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781800" y="1905000"/>
          <a:ext cx="2371725" cy="676274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realizaron acciones en favor de la transparencia</a:t>
          </a:r>
          <a:r>
            <a:rPr lang="es-MX" sz="1000" b="0" baseline="0">
              <a:solidFill>
                <a:schemeClr val="tx1"/>
              </a:solidFill>
            </a:rPr>
            <a:t> no es necesario llenar datos despues de la fila 7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28575</xdr:colOff>
      <xdr:row>8</xdr:row>
      <xdr:rowOff>247650</xdr:rowOff>
    </xdr:from>
    <xdr:to>
      <xdr:col>3</xdr:col>
      <xdr:colOff>2457450</xdr:colOff>
      <xdr:row>11</xdr:row>
      <xdr:rowOff>9526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772275" y="3305175"/>
          <a:ext cx="2428875" cy="904876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Algunas columnas tienen validación</a:t>
          </a:r>
          <a:r>
            <a:rPr lang="es-MX" sz="1000" baseline="0">
              <a:solidFill>
                <a:schemeClr val="tx1"/>
              </a:solidFill>
            </a:rPr>
            <a:t> por lo que si el dato capturado es incorrecto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</a:p>
      </xdr:txBody>
    </xdr:sp>
    <xdr:clientData/>
  </xdr:twoCellAnchor>
  <xdr:twoCellAnchor editAs="oneCell">
    <xdr:from>
      <xdr:col>0</xdr:col>
      <xdr:colOff>0</xdr:colOff>
      <xdr:row>1</xdr:row>
      <xdr:rowOff>47625</xdr:rowOff>
    </xdr:from>
    <xdr:to>
      <xdr:col>2</xdr:col>
      <xdr:colOff>9525</xdr:colOff>
      <xdr:row>1</xdr:row>
      <xdr:rowOff>352425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9625"/>
          <a:ext cx="6419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657223</xdr:rowOff>
    </xdr:from>
    <xdr:to>
      <xdr:col>3</xdr:col>
      <xdr:colOff>2438400</xdr:colOff>
      <xdr:row>4</xdr:row>
      <xdr:rowOff>76199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181975" y="657223"/>
          <a:ext cx="2381250" cy="1162051"/>
        </a:xfrm>
        <a:prstGeom prst="borderCallout1">
          <a:avLst>
            <a:gd name="adj1" fmla="val 55258"/>
            <a:gd name="adj2" fmla="val 0"/>
            <a:gd name="adj3" fmla="val 54316"/>
            <a:gd name="adj4" fmla="val 76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457200</xdr:colOff>
          <xdr:row>4</xdr:row>
          <xdr:rowOff>123825</xdr:rowOff>
        </xdr:from>
        <xdr:to>
          <xdr:col>3</xdr:col>
          <xdr:colOff>2114550</xdr:colOff>
          <xdr:row>5</xdr:row>
          <xdr:rowOff>133350</xdr:rowOff>
        </xdr:to>
        <xdr:sp macro="" textlink="">
          <xdr:nvSpPr>
            <xdr:cNvPr id="5121" name="Button 2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76200</xdr:colOff>
      <xdr:row>0</xdr:row>
      <xdr:rowOff>76200</xdr:rowOff>
    </xdr:from>
    <xdr:to>
      <xdr:col>3</xdr:col>
      <xdr:colOff>2447925</xdr:colOff>
      <xdr:row>0</xdr:row>
      <xdr:rowOff>628650</xdr:rowOff>
    </xdr:to>
    <xdr:sp macro="" textlink="">
      <xdr:nvSpPr>
        <xdr:cNvPr id="3" name="Globo: línea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201025" y="76200"/>
          <a:ext cx="2371725" cy="552450"/>
        </a:xfrm>
        <a:prstGeom prst="borderCallout1">
          <a:avLst>
            <a:gd name="adj1" fmla="val 55258"/>
            <a:gd name="adj2" fmla="val 0"/>
            <a:gd name="adj3" fmla="val 53558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95250</xdr:colOff>
      <xdr:row>7</xdr:row>
      <xdr:rowOff>123824</xdr:rowOff>
    </xdr:from>
    <xdr:to>
      <xdr:col>3</xdr:col>
      <xdr:colOff>2466975</xdr:colOff>
      <xdr:row>10</xdr:row>
      <xdr:rowOff>161925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220075" y="2943224"/>
          <a:ext cx="2371725" cy="609601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la columna</a:t>
          </a:r>
          <a:r>
            <a:rPr lang="es-MX" sz="1000" b="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"</a:t>
          </a:r>
          <a:r>
            <a:rPr lang="es-MX" sz="1000" b="1">
              <a:solidFill>
                <a:schemeClr val="tx1"/>
              </a:solidFill>
            </a:rPr>
            <a:t>SI/No (seleccionar)" </a:t>
          </a:r>
          <a:r>
            <a:rPr lang="es-MX" sz="1000" b="0">
              <a:solidFill>
                <a:schemeClr val="tx1"/>
              </a:solidFill>
            </a:rPr>
            <a:t>es</a:t>
          </a:r>
          <a:r>
            <a:rPr lang="es-MX" sz="1000" b="0" baseline="0">
              <a:solidFill>
                <a:schemeClr val="tx1"/>
              </a:solidFill>
            </a:rPr>
            <a:t> un catálogo y sólo podrá seleccionar una opción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95250</xdr:colOff>
      <xdr:row>5</xdr:row>
      <xdr:rowOff>161925</xdr:rowOff>
    </xdr:from>
    <xdr:to>
      <xdr:col>3</xdr:col>
      <xdr:colOff>2466975</xdr:colOff>
      <xdr:row>7</xdr:row>
      <xdr:rowOff>76199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220075" y="2219325"/>
          <a:ext cx="2371725" cy="676274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no</a:t>
          </a:r>
          <a:r>
            <a:rPr lang="es-MX" sz="1000" b="0" baseline="0">
              <a:solidFill>
                <a:schemeClr val="tx1"/>
              </a:solidFill>
            </a:rPr>
            <a:t> se presentaron dificultades  no es necesario llenar datos despues de la fila 8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85725</xdr:colOff>
      <xdr:row>11</xdr:row>
      <xdr:rowOff>38100</xdr:rowOff>
    </xdr:from>
    <xdr:to>
      <xdr:col>3</xdr:col>
      <xdr:colOff>2514600</xdr:colOff>
      <xdr:row>15</xdr:row>
      <xdr:rowOff>180976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210550" y="3619500"/>
          <a:ext cx="2428875" cy="904876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Algunas columnas tienen validación</a:t>
          </a:r>
          <a:r>
            <a:rPr lang="es-MX" sz="1000" baseline="0">
              <a:solidFill>
                <a:schemeClr val="tx1"/>
              </a:solidFill>
            </a:rPr>
            <a:t> por lo que si el dato capturado es incorrecto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47625</xdr:rowOff>
    </xdr:from>
    <xdr:to>
      <xdr:col>1</xdr:col>
      <xdr:colOff>1304925</xdr:colOff>
      <xdr:row>1</xdr:row>
      <xdr:rowOff>390525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09625"/>
          <a:ext cx="78581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228598</xdr:rowOff>
    </xdr:from>
    <xdr:to>
      <xdr:col>4</xdr:col>
      <xdr:colOff>2543176</xdr:colOff>
      <xdr:row>5</xdr:row>
      <xdr:rowOff>123825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96100" y="561973"/>
          <a:ext cx="2466976" cy="781052"/>
        </a:xfrm>
        <a:prstGeom prst="borderCallout1">
          <a:avLst>
            <a:gd name="adj1" fmla="val 55258"/>
            <a:gd name="adj2" fmla="val 0"/>
            <a:gd name="adj3" fmla="val 54316"/>
            <a:gd name="adj4" fmla="val 76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</xdr:colOff>
          <xdr:row>6</xdr:row>
          <xdr:rowOff>142875</xdr:rowOff>
        </xdr:from>
        <xdr:to>
          <xdr:col>4</xdr:col>
          <xdr:colOff>2105025</xdr:colOff>
          <xdr:row>7</xdr:row>
          <xdr:rowOff>114300</xdr:rowOff>
        </xdr:to>
        <xdr:sp macro="" textlink="">
          <xdr:nvSpPr>
            <xdr:cNvPr id="6145" name="Button 2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66675</xdr:colOff>
      <xdr:row>0</xdr:row>
      <xdr:rowOff>66674</xdr:rowOff>
    </xdr:from>
    <xdr:to>
      <xdr:col>4</xdr:col>
      <xdr:colOff>2543175</xdr:colOff>
      <xdr:row>1</xdr:row>
      <xdr:rowOff>200024</xdr:rowOff>
    </xdr:to>
    <xdr:sp macro="" textlink="">
      <xdr:nvSpPr>
        <xdr:cNvPr id="3" name="Globo: línea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886575" y="66674"/>
          <a:ext cx="2476500" cy="466725"/>
        </a:xfrm>
        <a:prstGeom prst="borderCallout1">
          <a:avLst>
            <a:gd name="adj1" fmla="val 55258"/>
            <a:gd name="adj2" fmla="val 0"/>
            <a:gd name="adj3" fmla="val 53558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85725</xdr:colOff>
      <xdr:row>8</xdr:row>
      <xdr:rowOff>114299</xdr:rowOff>
    </xdr:from>
    <xdr:to>
      <xdr:col>4</xdr:col>
      <xdr:colOff>2514600</xdr:colOff>
      <xdr:row>12</xdr:row>
      <xdr:rowOff>85724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905625" y="2095499"/>
          <a:ext cx="2428875" cy="733425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considera que no</a:t>
          </a:r>
          <a:r>
            <a:rPr lang="es-MX" sz="1000" b="0" baseline="0">
              <a:solidFill>
                <a:schemeClr val="tx1"/>
              </a:solidFill>
            </a:rPr>
            <a:t> hay datos relevantes que reportar, no es necesario llenar datos despues de la fila 7. Máximo 4,000 caracteres por fila.</a:t>
          </a:r>
        </a:p>
        <a:p>
          <a:pPr algn="l"/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95250</xdr:colOff>
      <xdr:row>12</xdr:row>
      <xdr:rowOff>114300</xdr:rowOff>
    </xdr:from>
    <xdr:to>
      <xdr:col>4</xdr:col>
      <xdr:colOff>2524125</xdr:colOff>
      <xdr:row>17</xdr:row>
      <xdr:rowOff>66676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915150" y="2857500"/>
          <a:ext cx="2428875" cy="904876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Algunas columnas tienen validación</a:t>
          </a:r>
          <a:r>
            <a:rPr lang="es-MX" sz="1000" baseline="0">
              <a:solidFill>
                <a:schemeClr val="tx1"/>
              </a:solidFill>
            </a:rPr>
            <a:t> por lo que si el dato capturado es incorrecto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38100</xdr:colOff>
      <xdr:row>2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"/>
          <a:ext cx="68580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CEA6FD-E926-42DD-8AAA-0AC657564D7C}" name="Tabla1" displayName="Tabla1" ref="A9:G30" totalsRowCount="1" headerRowDxfId="73" dataDxfId="72" totalsRowDxfId="70" tableBorderDxfId="71">
  <tableColumns count="7">
    <tableColumn id="1" xr3:uid="{9DFEFAD8-62C6-424D-B6F8-29E545898890}" name="Número de sesión o # consecutivo" totalsRowLabel="Total" dataDxfId="69" totalsRowDxfId="68"/>
    <tableColumn id="2" xr3:uid="{E6D2AC4A-3985-46FA-ABA3-81B0AF718979}" name="Fecha de la Sesión_x000a_(día/mes/año )" totalsRowFunction="custom" dataDxfId="67" totalsRowDxfId="66">
      <totalsRowFormula>COUNTA(Tabla1[Fecha de la Sesión
(día/mes/año )])</totalsRowFormula>
    </tableColumn>
    <tableColumn id="3" xr3:uid="{DD480B07-F5C5-466E-A738-BE7293963B37}" name="Tipo de sesión_x000a_(seleccionar)" totalsRowFunction="custom" dataDxfId="65" totalsRowDxfId="64">
      <totalsRowFormula>COUNT(Tabla1[Tipo de sesión
(seleccionar)])</totalsRowFormula>
    </tableColumn>
    <tableColumn id="4" xr3:uid="{0654A80C-D5D2-4E5F-B95A-BDE1906F451D}" name="Número de asuntos atendidos" totalsRowFunction="custom" dataDxfId="63" totalsRowDxfId="62">
      <totalsRowFormula>SUM(Tabla1[Número de asuntos atendidos])</totalsRowFormula>
    </tableColumn>
    <tableColumn id="5" xr3:uid="{18647D26-4BB7-4692-98F8-6A66686ADF23}" name="Confirmatorias" totalsRowFunction="custom" dataDxfId="61" totalsRowDxfId="60">
      <totalsRowFormula>SUM(Tabla1[Confirmatorias])</totalsRowFormula>
    </tableColumn>
    <tableColumn id="6" xr3:uid="{53187405-F7AE-4B7C-94D5-03AB5A027E95}" name="Revocatorias" totalsRowFunction="custom" dataDxfId="59" totalsRowDxfId="58">
      <totalsRowFormula>SUM(Tabla1[Revocatorias])</totalsRowFormula>
    </tableColumn>
    <tableColumn id="7" xr3:uid="{EBB633DF-BE10-4B39-BB20-42BA0A5B16EF}" name="Modificatorias" totalsRowFunction="custom" dataDxfId="57" totalsRowDxfId="56">
      <totalsRowFormula>SUM(Tabla1[Modificatorias])</totalsRow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B489CF1-C312-42F2-AF38-2EFC75288547}" name="Tabla13" displayName="Tabla13" ref="A8:H109" totalsRowCount="1" headerRowDxfId="53" dataDxfId="52" totalsRowDxfId="51">
  <tableColumns count="8">
    <tableColumn id="1" xr3:uid="{3E97194B-7B44-4CCB-905F-5BFABAF43CE9}" name="Mes en el que se realizó el evento_x000a_(seleccionar)" totalsRowFunction="custom" dataDxfId="50" totalsRowDxfId="49">
      <totalsRowFormula>COUNTA(Tabla13[Mes en el que se realizó el evento
(seleccionar)])</totalsRowFormula>
    </tableColumn>
    <tableColumn id="2" xr3:uid="{B54AECD4-949E-4B56-AA16-8735C54D00C3}" name="Nombre del evento" dataDxfId="48" totalsRowDxfId="47"/>
    <tableColumn id="3" xr3:uid="{3E43A42D-C80E-4CCD-B405-86E92723611E}" name="Temática del evento_x000a_(seleccionar)" totalsRowFunction="custom" dataDxfId="46" totalsRowDxfId="45">
      <totalsRowFormula>COUNTA(Tabla13[Temática del evento
(seleccionar)])</totalsRowFormula>
    </tableColumn>
    <tableColumn id="8" xr3:uid="{1E8119D4-2183-45D5-9BA9-1D1FBC1A8A22}" name="Número de servidores públicos asistentes" totalsRowFunction="custom" dataDxfId="44" totalsRowDxfId="43">
      <totalsRowFormula>SUM(Tabla13[Número de servidores públicos asistentes])</totalsRowFormula>
    </tableColumn>
    <tableColumn id="7" xr3:uid="{FF379943-BD74-489A-8A5D-3A6E8BA1D1D7}" name="Institución que provee la capacitación" totalsRowFunction="custom" dataDxfId="42" totalsRowDxfId="41">
      <totalsRowFormula>COUNTA(Tabla13[Institución que provee la capacitación])</totalsRowFormula>
    </tableColumn>
    <tableColumn id="6" xr3:uid="{7C803D92-9506-4ECB-872D-DA8B8361F629}" name="Tipo de evento_x000a_(seleccionar)" totalsRowFunction="custom" dataDxfId="40" totalsRowDxfId="39">
      <totalsRowFormula>COUNTA(Tabla13[Tipo de evento
(seleccionar)])</totalsRowFormula>
    </tableColumn>
    <tableColumn id="5" xr3:uid="{D0476C43-8032-429C-B5C3-87DEF947069D}" name="# sesiones impartidas" totalsRowFunction="custom" dataDxfId="38" totalsRowDxfId="37">
      <totalsRowFormula>SUM(Tabla13['# sesiones impartidas])</totalsRowFormula>
    </tableColumn>
    <tableColumn id="4" xr3:uid="{E4E6EC84-9713-40BA-B9CB-3C1B80B04078}" name="# horas impartidas" totalsRowFunction="custom" dataDxfId="36" totalsRowDxfId="35">
      <totalsRowFormula>SUM(Tabla13['# horas impartidas])</totalsRow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661B0ED-5D1D-4C3A-9C33-A8CE6D768CE9}" name="Tabla2" displayName="Tabla2" ref="A7:B19" totalsRowCount="1" headerRowDxfId="27" dataDxfId="26" totalsRowDxfId="25">
  <tableColumns count="2">
    <tableColumn id="1" xr3:uid="{0D77ABEB-8EE7-4325-A250-E70F23D230A0}" name="ACCIÓN DE MEJORA" totalsRowLabel="Total de acciones" dataDxfId="24" totalsRowDxfId="23"/>
    <tableColumn id="2" xr3:uid="{466C0460-328C-4D95-9154-852E5D68B030}" name="SI / NO_x000a_(seleccionar)" totalsRowFunction="custom" dataDxfId="22" totalsRowDxfId="21">
      <totalsRowFormula>COUNTIF(Tabla2[SI / NO
(seleccionar)],"Si")</totalsRow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B0624CF-ABC1-46B8-B45B-AF7AF6B63F3A}" name="Tabla15" displayName="Tabla15" ref="A8:B30" headerRowCount="0" totalsRowShown="0" headerRowDxfId="11">
  <tableColumns count="2">
    <tableColumn id="1" xr3:uid="{A3758E73-D1B9-4729-9227-D6D17A5D1EBA}" name="Medio de entrada de las solicitudes de información" headerRowDxfId="10"/>
    <tableColumn id="18" xr3:uid="{A31A8895-BB59-489D-B2D6-2DDB0F62ABF5}" name="Columna1" headerRowDxfId="9" dataDxfId="8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03200-CFED-4841-9827-F04BF783FDBD}">
  <dimension ref="A1:H119"/>
  <sheetViews>
    <sheetView showGridLines="0" tabSelected="1" workbookViewId="0">
      <selection activeCell="B1" sqref="B1:D1"/>
    </sheetView>
  </sheetViews>
  <sheetFormatPr baseColWidth="10" defaultColWidth="0" defaultRowHeight="15" customHeight="1" zeroHeight="1" x14ac:dyDescent="0.25"/>
  <cols>
    <col min="1" max="1" width="5.5703125" customWidth="1"/>
    <col min="2" max="2" width="57.140625" customWidth="1"/>
    <col min="3" max="3" width="20.5703125" customWidth="1"/>
    <col min="4" max="4" width="24.7109375" customWidth="1"/>
    <col min="5" max="5" width="5.85546875" customWidth="1"/>
    <col min="6" max="6" width="33.42578125" customWidth="1"/>
    <col min="7" max="8" width="11.42578125" customWidth="1"/>
    <col min="9" max="16384" width="11.42578125" hidden="1"/>
  </cols>
  <sheetData>
    <row r="1" spans="1:6" ht="15.75" customHeight="1" x14ac:dyDescent="0.3">
      <c r="A1" s="1"/>
      <c r="B1" s="86" t="s">
        <v>0</v>
      </c>
      <c r="C1" s="86"/>
      <c r="D1" s="86"/>
    </row>
    <row r="2" spans="1:6" x14ac:dyDescent="0.25">
      <c r="A2" s="1"/>
      <c r="B2" s="1" t="s">
        <v>1</v>
      </c>
      <c r="C2" s="1"/>
      <c r="D2" s="1"/>
    </row>
    <row r="3" spans="1:6" ht="33" customHeight="1" x14ac:dyDescent="0.25">
      <c r="A3" s="1"/>
      <c r="B3" s="87" t="s">
        <v>2</v>
      </c>
      <c r="C3" s="87"/>
      <c r="D3" s="87"/>
      <c r="F3" s="88"/>
    </row>
    <row r="4" spans="1:6" x14ac:dyDescent="0.25">
      <c r="B4" s="3"/>
      <c r="C4" s="3"/>
      <c r="D4" s="4" t="s">
        <v>178</v>
      </c>
      <c r="F4" s="88"/>
    </row>
    <row r="5" spans="1:6" ht="30" customHeight="1" x14ac:dyDescent="0.25">
      <c r="A5" s="89" t="s">
        <v>3</v>
      </c>
      <c r="B5" s="89"/>
      <c r="C5" s="90"/>
      <c r="D5" s="5" t="s">
        <v>4</v>
      </c>
      <c r="F5" s="88"/>
    </row>
    <row r="6" spans="1:6" ht="42.75" customHeight="1" x14ac:dyDescent="0.25">
      <c r="A6" s="89" t="s">
        <v>5</v>
      </c>
      <c r="B6" s="89"/>
      <c r="C6" s="90"/>
      <c r="D6" s="5" t="s">
        <v>6</v>
      </c>
      <c r="F6" s="2"/>
    </row>
    <row r="7" spans="1:6" ht="64.5" customHeight="1" x14ac:dyDescent="0.25">
      <c r="A7" s="91" t="s">
        <v>7</v>
      </c>
      <c r="B7" s="92"/>
      <c r="C7" s="31" t="s">
        <v>8</v>
      </c>
      <c r="D7" s="32" t="s">
        <v>9</v>
      </c>
    </row>
    <row r="8" spans="1:6" ht="15" customHeight="1" x14ac:dyDescent="0.25">
      <c r="A8" s="33" t="s">
        <v>10</v>
      </c>
      <c r="B8" s="34"/>
      <c r="C8" s="35">
        <f>SUM(C9:C12)</f>
        <v>0</v>
      </c>
      <c r="D8" s="36" t="str">
        <f>IF(C8=0,"",(C8/$C$115)*100)</f>
        <v/>
      </c>
    </row>
    <row r="9" spans="1:6" ht="15" customHeight="1" x14ac:dyDescent="0.25">
      <c r="A9" s="6"/>
      <c r="B9" s="7" t="s">
        <v>11</v>
      </c>
      <c r="C9" s="8"/>
      <c r="D9" s="9" t="str">
        <f>IF(C9="","",(C9/$C$115)*100)</f>
        <v/>
      </c>
    </row>
    <row r="10" spans="1:6" ht="15" customHeight="1" x14ac:dyDescent="0.25">
      <c r="A10" s="10"/>
      <c r="B10" s="11" t="s">
        <v>12</v>
      </c>
      <c r="C10" s="12"/>
      <c r="D10" s="13" t="str">
        <f>IF(C10="","",(C10/$C$115)*100)</f>
        <v/>
      </c>
    </row>
    <row r="11" spans="1:6" ht="15" customHeight="1" x14ac:dyDescent="0.25">
      <c r="A11" s="6"/>
      <c r="B11" s="7" t="s">
        <v>13</v>
      </c>
      <c r="C11" s="8"/>
      <c r="D11" s="9" t="str">
        <f>IF(C11="","",(C11/$C$115)*100)</f>
        <v/>
      </c>
    </row>
    <row r="12" spans="1:6" ht="15" customHeight="1" x14ac:dyDescent="0.25">
      <c r="A12" s="10"/>
      <c r="B12" s="14" t="s">
        <v>14</v>
      </c>
      <c r="C12" s="12"/>
      <c r="D12" s="13" t="str">
        <f>IF(C12="","",(C12/$C$115)*100)</f>
        <v/>
      </c>
    </row>
    <row r="13" spans="1:6" ht="15" customHeight="1" x14ac:dyDescent="0.25">
      <c r="A13" s="15" t="s">
        <v>15</v>
      </c>
      <c r="B13" s="15"/>
      <c r="C13" s="16"/>
      <c r="D13" s="9" t="str">
        <f>IF(C13="","",(C13/$C$115)*100)</f>
        <v/>
      </c>
    </row>
    <row r="14" spans="1:6" ht="15" customHeight="1" x14ac:dyDescent="0.25">
      <c r="A14" s="37" t="s">
        <v>16</v>
      </c>
      <c r="B14" s="37"/>
      <c r="C14" s="38">
        <f>SUM(C15:C17)</f>
        <v>0</v>
      </c>
      <c r="D14" s="36" t="str">
        <f>IF(C14=0,"",(C14/$C$115)*100)</f>
        <v/>
      </c>
    </row>
    <row r="15" spans="1:6" ht="15" customHeight="1" x14ac:dyDescent="0.25">
      <c r="A15" s="6"/>
      <c r="B15" s="17" t="s">
        <v>17</v>
      </c>
      <c r="C15" s="8"/>
      <c r="D15" s="9" t="str">
        <f>IF(C15="","",(C15/$C$115)*100)</f>
        <v/>
      </c>
    </row>
    <row r="16" spans="1:6" ht="15" customHeight="1" x14ac:dyDescent="0.25">
      <c r="A16" s="10"/>
      <c r="B16" s="18" t="s">
        <v>18</v>
      </c>
      <c r="C16" s="12"/>
      <c r="D16" s="13" t="str">
        <f>IF(C16="","",(C16/$C$115)*100)</f>
        <v/>
      </c>
    </row>
    <row r="17" spans="1:4" ht="15" customHeight="1" x14ac:dyDescent="0.25">
      <c r="A17" s="6"/>
      <c r="B17" s="19" t="s">
        <v>19</v>
      </c>
      <c r="C17" s="8"/>
      <c r="D17" s="9" t="str">
        <f>IF(C17="","",(C17/$C$115)*100)</f>
        <v/>
      </c>
    </row>
    <row r="18" spans="1:4" ht="15" customHeight="1" x14ac:dyDescent="0.25">
      <c r="A18" s="15" t="s">
        <v>20</v>
      </c>
      <c r="B18" s="15"/>
      <c r="C18" s="20"/>
      <c r="D18" s="13" t="str">
        <f>IF(C18="","",(C18/$C$115)*100)</f>
        <v/>
      </c>
    </row>
    <row r="19" spans="1:4" ht="15" customHeight="1" x14ac:dyDescent="0.25">
      <c r="A19" s="37" t="s">
        <v>21</v>
      </c>
      <c r="B19" s="37"/>
      <c r="C19" s="39">
        <f>SUM(C20:C28)</f>
        <v>1</v>
      </c>
      <c r="D19" s="36">
        <f>IF(C19=0,"",(C19/$C$115)*100)</f>
        <v>100</v>
      </c>
    </row>
    <row r="20" spans="1:4" ht="15" customHeight="1" x14ac:dyDescent="0.25">
      <c r="A20" s="10"/>
      <c r="B20" s="18" t="s">
        <v>22</v>
      </c>
      <c r="C20" s="12"/>
      <c r="D20" s="13" t="str">
        <f t="shared" ref="D20:D30" si="0">IF(C20="","",(C20/$C$115)*100)</f>
        <v/>
      </c>
    </row>
    <row r="21" spans="1:4" ht="15" customHeight="1" x14ac:dyDescent="0.25">
      <c r="A21" s="6"/>
      <c r="B21" s="17" t="s">
        <v>23</v>
      </c>
      <c r="C21" s="8"/>
      <c r="D21" s="9" t="str">
        <f t="shared" si="0"/>
        <v/>
      </c>
    </row>
    <row r="22" spans="1:4" ht="15" customHeight="1" x14ac:dyDescent="0.25">
      <c r="A22" s="10"/>
      <c r="B22" s="18" t="s">
        <v>24</v>
      </c>
      <c r="C22" s="12">
        <v>1</v>
      </c>
      <c r="D22" s="13">
        <f t="shared" si="0"/>
        <v>100</v>
      </c>
    </row>
    <row r="23" spans="1:4" ht="15" customHeight="1" x14ac:dyDescent="0.25">
      <c r="A23" s="6"/>
      <c r="B23" s="17" t="s">
        <v>25</v>
      </c>
      <c r="C23" s="8"/>
      <c r="D23" s="9" t="str">
        <f t="shared" si="0"/>
        <v/>
      </c>
    </row>
    <row r="24" spans="1:4" ht="15" customHeight="1" x14ac:dyDescent="0.25">
      <c r="A24" s="10"/>
      <c r="B24" s="18" t="s">
        <v>26</v>
      </c>
      <c r="C24" s="12"/>
      <c r="D24" s="13" t="str">
        <f t="shared" si="0"/>
        <v/>
      </c>
    </row>
    <row r="25" spans="1:4" ht="15" customHeight="1" x14ac:dyDescent="0.25">
      <c r="A25" s="6"/>
      <c r="B25" s="17" t="s">
        <v>27</v>
      </c>
      <c r="C25" s="8"/>
      <c r="D25" s="9" t="str">
        <f t="shared" si="0"/>
        <v/>
      </c>
    </row>
    <row r="26" spans="1:4" ht="15" customHeight="1" x14ac:dyDescent="0.25">
      <c r="A26" s="10"/>
      <c r="B26" s="18" t="s">
        <v>28</v>
      </c>
      <c r="C26" s="12"/>
      <c r="D26" s="13" t="str">
        <f t="shared" si="0"/>
        <v/>
      </c>
    </row>
    <row r="27" spans="1:4" ht="15" customHeight="1" x14ac:dyDescent="0.25">
      <c r="A27" s="6"/>
      <c r="B27" s="17" t="s">
        <v>29</v>
      </c>
      <c r="C27" s="8"/>
      <c r="D27" s="9" t="str">
        <f t="shared" si="0"/>
        <v/>
      </c>
    </row>
    <row r="28" spans="1:4" ht="15" customHeight="1" x14ac:dyDescent="0.25">
      <c r="A28" s="10"/>
      <c r="B28" s="21" t="s">
        <v>30</v>
      </c>
      <c r="C28" s="12"/>
      <c r="D28" s="13" t="str">
        <f t="shared" si="0"/>
        <v/>
      </c>
    </row>
    <row r="29" spans="1:4" ht="15" customHeight="1" x14ac:dyDescent="0.25">
      <c r="A29" s="15" t="s">
        <v>31</v>
      </c>
      <c r="B29" s="15"/>
      <c r="C29" s="20"/>
      <c r="D29" s="9" t="str">
        <f t="shared" si="0"/>
        <v/>
      </c>
    </row>
    <row r="30" spans="1:4" ht="15" customHeight="1" x14ac:dyDescent="0.25">
      <c r="A30" s="15" t="s">
        <v>32</v>
      </c>
      <c r="B30" s="15"/>
      <c r="C30" s="20"/>
      <c r="D30" s="13" t="str">
        <f t="shared" si="0"/>
        <v/>
      </c>
    </row>
    <row r="31" spans="1:4" ht="15" customHeight="1" x14ac:dyDescent="0.25">
      <c r="A31" s="37" t="s">
        <v>33</v>
      </c>
      <c r="B31" s="37"/>
      <c r="C31" s="39">
        <f>SUM(C32:C35)</f>
        <v>0</v>
      </c>
      <c r="D31" s="36" t="str">
        <f>IF(C31=0,"",(C31/$C$115)*100)</f>
        <v/>
      </c>
    </row>
    <row r="32" spans="1:4" ht="15" customHeight="1" x14ac:dyDescent="0.25">
      <c r="A32" s="10"/>
      <c r="B32" s="18" t="s">
        <v>34</v>
      </c>
      <c r="C32" s="12"/>
      <c r="D32" s="13" t="str">
        <f t="shared" ref="D32:D38" si="1">IF(C32="","",(C32/$C$115)*100)</f>
        <v/>
      </c>
    </row>
    <row r="33" spans="1:4" ht="15" customHeight="1" x14ac:dyDescent="0.25">
      <c r="A33" s="6"/>
      <c r="B33" s="17" t="s">
        <v>35</v>
      </c>
      <c r="C33" s="8"/>
      <c r="D33" s="9" t="str">
        <f t="shared" si="1"/>
        <v/>
      </c>
    </row>
    <row r="34" spans="1:4" ht="15" customHeight="1" x14ac:dyDescent="0.25">
      <c r="A34" s="10"/>
      <c r="B34" s="18" t="s">
        <v>36</v>
      </c>
      <c r="C34" s="12"/>
      <c r="D34" s="13" t="str">
        <f t="shared" si="1"/>
        <v/>
      </c>
    </row>
    <row r="35" spans="1:4" ht="15" customHeight="1" x14ac:dyDescent="0.25">
      <c r="A35" s="6"/>
      <c r="B35" s="19" t="s">
        <v>14</v>
      </c>
      <c r="C35" s="8"/>
      <c r="D35" s="9" t="str">
        <f t="shared" si="1"/>
        <v/>
      </c>
    </row>
    <row r="36" spans="1:4" ht="15" customHeight="1" x14ac:dyDescent="0.25">
      <c r="A36" s="15" t="s">
        <v>37</v>
      </c>
      <c r="B36" s="15"/>
      <c r="C36" s="20"/>
      <c r="D36" s="13" t="str">
        <f t="shared" si="1"/>
        <v/>
      </c>
    </row>
    <row r="37" spans="1:4" ht="15" customHeight="1" x14ac:dyDescent="0.25">
      <c r="A37" s="15" t="s">
        <v>38</v>
      </c>
      <c r="B37" s="15"/>
      <c r="C37" s="20"/>
      <c r="D37" s="9" t="str">
        <f t="shared" si="1"/>
        <v/>
      </c>
    </row>
    <row r="38" spans="1:4" ht="15" customHeight="1" x14ac:dyDescent="0.25">
      <c r="A38" s="15" t="s">
        <v>39</v>
      </c>
      <c r="B38" s="15"/>
      <c r="C38" s="20"/>
      <c r="D38" s="13" t="str">
        <f t="shared" si="1"/>
        <v/>
      </c>
    </row>
    <row r="39" spans="1:4" ht="15" customHeight="1" x14ac:dyDescent="0.25">
      <c r="A39" s="37" t="s">
        <v>40</v>
      </c>
      <c r="B39" s="37"/>
      <c r="C39" s="39">
        <f>SUM(C40:C43)</f>
        <v>0</v>
      </c>
      <c r="D39" s="36" t="str">
        <f>IF(C39=0,"",(C39/$C$115)*100)</f>
        <v/>
      </c>
    </row>
    <row r="40" spans="1:4" ht="15" customHeight="1" x14ac:dyDescent="0.25">
      <c r="A40" s="10"/>
      <c r="B40" s="18" t="s">
        <v>41</v>
      </c>
      <c r="C40" s="12"/>
      <c r="D40" s="13" t="s">
        <v>179</v>
      </c>
    </row>
    <row r="41" spans="1:4" ht="15" customHeight="1" x14ac:dyDescent="0.25">
      <c r="A41" s="6"/>
      <c r="B41" s="17" t="s">
        <v>42</v>
      </c>
      <c r="C41" s="8"/>
      <c r="D41" s="9" t="s">
        <v>179</v>
      </c>
    </row>
    <row r="42" spans="1:4" ht="15" customHeight="1" x14ac:dyDescent="0.25">
      <c r="A42" s="10"/>
      <c r="B42" s="18" t="s">
        <v>43</v>
      </c>
      <c r="C42" s="12"/>
      <c r="D42" s="13" t="s">
        <v>179</v>
      </c>
    </row>
    <row r="43" spans="1:4" ht="15" customHeight="1" x14ac:dyDescent="0.25">
      <c r="A43" s="6"/>
      <c r="B43" s="19" t="s">
        <v>14</v>
      </c>
      <c r="C43" s="8"/>
      <c r="D43" s="9" t="s">
        <v>179</v>
      </c>
    </row>
    <row r="44" spans="1:4" ht="15" customHeight="1" x14ac:dyDescent="0.25">
      <c r="A44" s="40" t="s">
        <v>44</v>
      </c>
      <c r="B44" s="38"/>
      <c r="C44" s="39">
        <f>SUM(C45:C48)</f>
        <v>0</v>
      </c>
      <c r="D44" s="36" t="str">
        <f>IF(C44=0,"",(C44/$C$115)*100)</f>
        <v/>
      </c>
    </row>
    <row r="45" spans="1:4" ht="15" customHeight="1" x14ac:dyDescent="0.25">
      <c r="A45" s="6"/>
      <c r="B45" s="17" t="s">
        <v>45</v>
      </c>
      <c r="C45" s="8"/>
      <c r="D45" s="9" t="s">
        <v>179</v>
      </c>
    </row>
    <row r="46" spans="1:4" ht="15" customHeight="1" x14ac:dyDescent="0.25">
      <c r="A46" s="10"/>
      <c r="B46" s="18" t="s">
        <v>46</v>
      </c>
      <c r="C46" s="12"/>
      <c r="D46" s="13" t="s">
        <v>179</v>
      </c>
    </row>
    <row r="47" spans="1:4" ht="15" customHeight="1" x14ac:dyDescent="0.25">
      <c r="A47" s="6"/>
      <c r="B47" s="17" t="s">
        <v>47</v>
      </c>
      <c r="C47" s="8"/>
      <c r="D47" s="9" t="s">
        <v>179</v>
      </c>
    </row>
    <row r="48" spans="1:4" ht="15" customHeight="1" x14ac:dyDescent="0.25">
      <c r="A48" s="10"/>
      <c r="B48" s="21" t="s">
        <v>14</v>
      </c>
      <c r="C48" s="12"/>
      <c r="D48" s="13" t="s">
        <v>179</v>
      </c>
    </row>
    <row r="49" spans="1:4" ht="15" customHeight="1" x14ac:dyDescent="0.25">
      <c r="A49" s="40" t="s">
        <v>48</v>
      </c>
      <c r="B49" s="38"/>
      <c r="C49" s="39">
        <f>SUM(C50:C55)</f>
        <v>0</v>
      </c>
      <c r="D49" s="36" t="str">
        <f>IF(C49=0,"",(C49/$C$115)*100)</f>
        <v/>
      </c>
    </row>
    <row r="50" spans="1:4" ht="15" customHeight="1" x14ac:dyDescent="0.25">
      <c r="A50" s="10"/>
      <c r="B50" s="18" t="s">
        <v>49</v>
      </c>
      <c r="C50" s="12"/>
      <c r="D50" s="13" t="s">
        <v>179</v>
      </c>
    </row>
    <row r="51" spans="1:4" ht="15" customHeight="1" x14ac:dyDescent="0.25">
      <c r="A51" s="6"/>
      <c r="B51" s="17" t="s">
        <v>50</v>
      </c>
      <c r="C51" s="8"/>
      <c r="D51" s="9" t="s">
        <v>179</v>
      </c>
    </row>
    <row r="52" spans="1:4" ht="15" customHeight="1" x14ac:dyDescent="0.25">
      <c r="A52" s="10"/>
      <c r="B52" s="18" t="s">
        <v>51</v>
      </c>
      <c r="C52" s="12"/>
      <c r="D52" s="13" t="s">
        <v>179</v>
      </c>
    </row>
    <row r="53" spans="1:4" ht="15" customHeight="1" x14ac:dyDescent="0.25">
      <c r="A53" s="6"/>
      <c r="B53" s="17" t="s">
        <v>52</v>
      </c>
      <c r="C53" s="8"/>
      <c r="D53" s="9" t="s">
        <v>179</v>
      </c>
    </row>
    <row r="54" spans="1:4" ht="15" customHeight="1" x14ac:dyDescent="0.25">
      <c r="A54" s="10"/>
      <c r="B54" s="18" t="s">
        <v>53</v>
      </c>
      <c r="C54" s="12"/>
      <c r="D54" s="13" t="s">
        <v>179</v>
      </c>
    </row>
    <row r="55" spans="1:4" ht="15" customHeight="1" x14ac:dyDescent="0.25">
      <c r="A55" s="6"/>
      <c r="B55" s="19" t="s">
        <v>54</v>
      </c>
      <c r="C55" s="8"/>
      <c r="D55" s="9" t="s">
        <v>179</v>
      </c>
    </row>
    <row r="56" spans="1:4" ht="15" customHeight="1" x14ac:dyDescent="0.25">
      <c r="A56" s="40" t="s">
        <v>55</v>
      </c>
      <c r="B56" s="38"/>
      <c r="C56" s="39">
        <f>SUM(C57:C63)</f>
        <v>0</v>
      </c>
      <c r="D56" s="36" t="str">
        <f>IF(C56=0,"",(C56/$C$115)*100)</f>
        <v/>
      </c>
    </row>
    <row r="57" spans="1:4" ht="15" customHeight="1" x14ac:dyDescent="0.25">
      <c r="A57" s="6"/>
      <c r="B57" s="17" t="s">
        <v>56</v>
      </c>
      <c r="C57" s="8"/>
      <c r="D57" s="9" t="s">
        <v>179</v>
      </c>
    </row>
    <row r="58" spans="1:4" ht="15" customHeight="1" x14ac:dyDescent="0.25">
      <c r="A58" s="10"/>
      <c r="B58" s="18" t="s">
        <v>57</v>
      </c>
      <c r="C58" s="12"/>
      <c r="D58" s="13" t="s">
        <v>179</v>
      </c>
    </row>
    <row r="59" spans="1:4" ht="15" customHeight="1" x14ac:dyDescent="0.25">
      <c r="A59" s="6"/>
      <c r="B59" s="17" t="s">
        <v>58</v>
      </c>
      <c r="C59" s="8"/>
      <c r="D59" s="9" t="s">
        <v>179</v>
      </c>
    </row>
    <row r="60" spans="1:4" ht="15" customHeight="1" x14ac:dyDescent="0.25">
      <c r="A60" s="10"/>
      <c r="B60" s="18" t="s">
        <v>59</v>
      </c>
      <c r="C60" s="12"/>
      <c r="D60" s="13" t="s">
        <v>179</v>
      </c>
    </row>
    <row r="61" spans="1:4" ht="15" customHeight="1" x14ac:dyDescent="0.25">
      <c r="A61" s="6"/>
      <c r="B61" s="17" t="s">
        <v>60</v>
      </c>
      <c r="C61" s="8"/>
      <c r="D61" s="9" t="s">
        <v>179</v>
      </c>
    </row>
    <row r="62" spans="1:4" ht="15" customHeight="1" x14ac:dyDescent="0.25">
      <c r="A62" s="10"/>
      <c r="B62" s="18" t="s">
        <v>61</v>
      </c>
      <c r="C62" s="12"/>
      <c r="D62" s="13" t="s">
        <v>179</v>
      </c>
    </row>
    <row r="63" spans="1:4" ht="15" customHeight="1" x14ac:dyDescent="0.25">
      <c r="A63" s="6"/>
      <c r="B63" s="19" t="s">
        <v>62</v>
      </c>
      <c r="C63" s="8"/>
      <c r="D63" s="9" t="s">
        <v>179</v>
      </c>
    </row>
    <row r="64" spans="1:4" ht="15" customHeight="1" x14ac:dyDescent="0.25">
      <c r="A64" s="40" t="s">
        <v>63</v>
      </c>
      <c r="B64" s="38"/>
      <c r="C64" s="39">
        <f>SUM(C65:C69)</f>
        <v>0</v>
      </c>
      <c r="D64" s="36" t="str">
        <f>IF(C64=0,"",(C64/$C$115)*100)</f>
        <v/>
      </c>
    </row>
    <row r="65" spans="1:4" ht="15" customHeight="1" x14ac:dyDescent="0.25">
      <c r="A65" s="6"/>
      <c r="B65" s="17" t="s">
        <v>64</v>
      </c>
      <c r="C65" s="8"/>
      <c r="D65" s="9" t="s">
        <v>179</v>
      </c>
    </row>
    <row r="66" spans="1:4" ht="15" customHeight="1" x14ac:dyDescent="0.25">
      <c r="A66" s="10"/>
      <c r="B66" s="18" t="s">
        <v>65</v>
      </c>
      <c r="C66" s="12"/>
      <c r="D66" s="13" t="s">
        <v>179</v>
      </c>
    </row>
    <row r="67" spans="1:4" ht="15" customHeight="1" x14ac:dyDescent="0.25">
      <c r="A67" s="6"/>
      <c r="B67" s="17" t="s">
        <v>66</v>
      </c>
      <c r="C67" s="8"/>
      <c r="D67" s="9" t="s">
        <v>179</v>
      </c>
    </row>
    <row r="68" spans="1:4" ht="15" customHeight="1" x14ac:dyDescent="0.25">
      <c r="A68" s="10"/>
      <c r="B68" s="18" t="s">
        <v>67</v>
      </c>
      <c r="C68" s="12"/>
      <c r="D68" s="13" t="s">
        <v>179</v>
      </c>
    </row>
    <row r="69" spans="1:4" ht="15" customHeight="1" x14ac:dyDescent="0.25">
      <c r="A69" s="6"/>
      <c r="B69" s="19" t="s">
        <v>68</v>
      </c>
      <c r="C69" s="8"/>
      <c r="D69" s="9" t="s">
        <v>179</v>
      </c>
    </row>
    <row r="70" spans="1:4" ht="15" customHeight="1" x14ac:dyDescent="0.25">
      <c r="A70" s="22" t="s">
        <v>69</v>
      </c>
      <c r="B70" s="23"/>
      <c r="C70" s="20"/>
      <c r="D70" s="13" t="s">
        <v>179</v>
      </c>
    </row>
    <row r="71" spans="1:4" ht="15" customHeight="1" x14ac:dyDescent="0.25">
      <c r="A71" s="40" t="s">
        <v>70</v>
      </c>
      <c r="B71" s="38"/>
      <c r="C71" s="39">
        <f>SUM(C72:C77)</f>
        <v>0</v>
      </c>
      <c r="D71" s="36" t="str">
        <f>IF(C71=0,"",(C71/$C$115)*100)</f>
        <v/>
      </c>
    </row>
    <row r="72" spans="1:4" ht="15" customHeight="1" x14ac:dyDescent="0.25">
      <c r="A72" s="10"/>
      <c r="B72" s="11" t="s">
        <v>71</v>
      </c>
      <c r="C72" s="12"/>
      <c r="D72" s="13" t="s">
        <v>179</v>
      </c>
    </row>
    <row r="73" spans="1:4" ht="15" customHeight="1" x14ac:dyDescent="0.25">
      <c r="A73" s="6"/>
      <c r="B73" s="7" t="s">
        <v>72</v>
      </c>
      <c r="C73" s="8"/>
      <c r="D73" s="9" t="s">
        <v>179</v>
      </c>
    </row>
    <row r="74" spans="1:4" ht="15" customHeight="1" x14ac:dyDescent="0.25">
      <c r="A74" s="10"/>
      <c r="B74" s="11" t="s">
        <v>73</v>
      </c>
      <c r="C74" s="12"/>
      <c r="D74" s="13" t="s">
        <v>179</v>
      </c>
    </row>
    <row r="75" spans="1:4" ht="15" customHeight="1" x14ac:dyDescent="0.25">
      <c r="A75" s="6"/>
      <c r="B75" s="7" t="s">
        <v>74</v>
      </c>
      <c r="C75" s="8"/>
      <c r="D75" s="9" t="s">
        <v>179</v>
      </c>
    </row>
    <row r="76" spans="1:4" ht="15" customHeight="1" x14ac:dyDescent="0.25">
      <c r="A76" s="10"/>
      <c r="B76" s="11" t="s">
        <v>75</v>
      </c>
      <c r="C76" s="12"/>
      <c r="D76" s="13" t="s">
        <v>179</v>
      </c>
    </row>
    <row r="77" spans="1:4" ht="15" customHeight="1" x14ac:dyDescent="0.25">
      <c r="A77" s="6"/>
      <c r="B77" s="24" t="s">
        <v>54</v>
      </c>
      <c r="C77" s="8"/>
      <c r="D77" s="9" t="s">
        <v>179</v>
      </c>
    </row>
    <row r="78" spans="1:4" ht="15" customHeight="1" x14ac:dyDescent="0.25">
      <c r="A78" s="40" t="s">
        <v>76</v>
      </c>
      <c r="B78" s="38"/>
      <c r="C78" s="39">
        <f>SUM(C79:C84)</f>
        <v>0</v>
      </c>
      <c r="D78" s="36" t="str">
        <f>IF(C78=0,"",(C78/$C$115)*100)</f>
        <v/>
      </c>
    </row>
    <row r="79" spans="1:4" ht="15" customHeight="1" x14ac:dyDescent="0.25">
      <c r="A79" s="6"/>
      <c r="B79" s="7" t="s">
        <v>71</v>
      </c>
      <c r="C79" s="8"/>
      <c r="D79" s="9" t="s">
        <v>179</v>
      </c>
    </row>
    <row r="80" spans="1:4" ht="15" customHeight="1" x14ac:dyDescent="0.25">
      <c r="A80" s="10"/>
      <c r="B80" s="11" t="s">
        <v>72</v>
      </c>
      <c r="C80" s="12"/>
      <c r="D80" s="13" t="s">
        <v>179</v>
      </c>
    </row>
    <row r="81" spans="1:4" ht="15" customHeight="1" x14ac:dyDescent="0.25">
      <c r="A81" s="6"/>
      <c r="B81" s="7" t="s">
        <v>73</v>
      </c>
      <c r="C81" s="8"/>
      <c r="D81" s="9" t="s">
        <v>179</v>
      </c>
    </row>
    <row r="82" spans="1:4" ht="15" customHeight="1" x14ac:dyDescent="0.25">
      <c r="A82" s="10"/>
      <c r="B82" s="11" t="s">
        <v>74</v>
      </c>
      <c r="C82" s="12"/>
      <c r="D82" s="13" t="s">
        <v>179</v>
      </c>
    </row>
    <row r="83" spans="1:4" ht="15" customHeight="1" x14ac:dyDescent="0.25">
      <c r="A83" s="6"/>
      <c r="B83" s="7" t="s">
        <v>75</v>
      </c>
      <c r="C83" s="8"/>
      <c r="D83" s="9" t="s">
        <v>179</v>
      </c>
    </row>
    <row r="84" spans="1:4" ht="15" customHeight="1" x14ac:dyDescent="0.25">
      <c r="A84" s="10"/>
      <c r="B84" s="14" t="s">
        <v>54</v>
      </c>
      <c r="C84" s="12"/>
      <c r="D84" s="13" t="s">
        <v>179</v>
      </c>
    </row>
    <row r="85" spans="1:4" ht="15" customHeight="1" x14ac:dyDescent="0.25">
      <c r="A85" s="40" t="s">
        <v>77</v>
      </c>
      <c r="B85" s="38"/>
      <c r="C85" s="39">
        <f>SUM(C86:C88)</f>
        <v>0</v>
      </c>
      <c r="D85" s="36" t="str">
        <f>IF(C85=0,"",(C85/$C$115)*100)</f>
        <v/>
      </c>
    </row>
    <row r="86" spans="1:4" ht="15" customHeight="1" x14ac:dyDescent="0.25">
      <c r="A86" s="10"/>
      <c r="B86" s="11" t="s">
        <v>78</v>
      </c>
      <c r="C86" s="12"/>
      <c r="D86" s="13" t="s">
        <v>179</v>
      </c>
    </row>
    <row r="87" spans="1:4" ht="15" customHeight="1" x14ac:dyDescent="0.25">
      <c r="A87" s="6"/>
      <c r="B87" s="7" t="s">
        <v>79</v>
      </c>
      <c r="C87" s="8"/>
      <c r="D87" s="9" t="s">
        <v>179</v>
      </c>
    </row>
    <row r="88" spans="1:4" ht="15" customHeight="1" x14ac:dyDescent="0.25">
      <c r="A88" s="10"/>
      <c r="B88" s="14" t="s">
        <v>19</v>
      </c>
      <c r="C88" s="12"/>
      <c r="D88" s="13" t="s">
        <v>179</v>
      </c>
    </row>
    <row r="89" spans="1:4" ht="15" customHeight="1" x14ac:dyDescent="0.25">
      <c r="A89" s="40" t="s">
        <v>80</v>
      </c>
      <c r="B89" s="38"/>
      <c r="C89" s="39">
        <f>SUM(C90:C91)</f>
        <v>0</v>
      </c>
      <c r="D89" s="36" t="str">
        <f>IF(C89=0,"",(C89/$C$115)*100)</f>
        <v/>
      </c>
    </row>
    <row r="90" spans="1:4" ht="15" customHeight="1" x14ac:dyDescent="0.25">
      <c r="A90" s="10"/>
      <c r="B90" s="11" t="s">
        <v>81</v>
      </c>
      <c r="C90" s="12"/>
      <c r="D90" s="13" t="s">
        <v>179</v>
      </c>
    </row>
    <row r="91" spans="1:4" ht="15" customHeight="1" x14ac:dyDescent="0.25">
      <c r="A91" s="6"/>
      <c r="B91" s="7" t="s">
        <v>82</v>
      </c>
      <c r="C91" s="8"/>
      <c r="D91" s="9" t="s">
        <v>179</v>
      </c>
    </row>
    <row r="92" spans="1:4" ht="15" customHeight="1" x14ac:dyDescent="0.25">
      <c r="A92" s="40" t="s">
        <v>83</v>
      </c>
      <c r="B92" s="38"/>
      <c r="C92" s="39">
        <f>SUM(C93:C99)</f>
        <v>0</v>
      </c>
      <c r="D92" s="36" t="str">
        <f>IF(C92=0,"",(C92/$C$115)*100)</f>
        <v/>
      </c>
    </row>
    <row r="93" spans="1:4" ht="15" customHeight="1" x14ac:dyDescent="0.25">
      <c r="A93" s="6"/>
      <c r="B93" s="7" t="s">
        <v>84</v>
      </c>
      <c r="C93" s="8"/>
      <c r="D93" s="9" t="s">
        <v>179</v>
      </c>
    </row>
    <row r="94" spans="1:4" ht="15" customHeight="1" x14ac:dyDescent="0.25">
      <c r="A94" s="10"/>
      <c r="B94" s="11" t="s">
        <v>85</v>
      </c>
      <c r="C94" s="12"/>
      <c r="D94" s="13" t="s">
        <v>179</v>
      </c>
    </row>
    <row r="95" spans="1:4" ht="15" customHeight="1" x14ac:dyDescent="0.25">
      <c r="A95" s="6"/>
      <c r="B95" s="7" t="s">
        <v>86</v>
      </c>
      <c r="C95" s="8"/>
      <c r="D95" s="9" t="s">
        <v>179</v>
      </c>
    </row>
    <row r="96" spans="1:4" ht="15" customHeight="1" x14ac:dyDescent="0.25">
      <c r="A96" s="10"/>
      <c r="B96" s="11" t="s">
        <v>87</v>
      </c>
      <c r="C96" s="12"/>
      <c r="D96" s="13" t="s">
        <v>179</v>
      </c>
    </row>
    <row r="97" spans="1:4" ht="15" customHeight="1" x14ac:dyDescent="0.25">
      <c r="A97" s="6"/>
      <c r="B97" s="7" t="s">
        <v>88</v>
      </c>
      <c r="C97" s="8"/>
      <c r="D97" s="9" t="s">
        <v>179</v>
      </c>
    </row>
    <row r="98" spans="1:4" ht="15" customHeight="1" x14ac:dyDescent="0.25">
      <c r="A98" s="10"/>
      <c r="B98" s="11" t="s">
        <v>89</v>
      </c>
      <c r="C98" s="12"/>
      <c r="D98" s="13" t="s">
        <v>179</v>
      </c>
    </row>
    <row r="99" spans="1:4" ht="15" customHeight="1" x14ac:dyDescent="0.25">
      <c r="A99" s="6"/>
      <c r="B99" s="24" t="s">
        <v>62</v>
      </c>
      <c r="C99" s="8"/>
      <c r="D99" s="9" t="s">
        <v>179</v>
      </c>
    </row>
    <row r="100" spans="1:4" ht="15" customHeight="1" x14ac:dyDescent="0.25">
      <c r="A100" s="22" t="s">
        <v>90</v>
      </c>
      <c r="B100" s="23"/>
      <c r="C100" s="20"/>
      <c r="D100" s="13" t="s">
        <v>179</v>
      </c>
    </row>
    <row r="101" spans="1:4" ht="15" customHeight="1" x14ac:dyDescent="0.25">
      <c r="A101" s="40" t="s">
        <v>91</v>
      </c>
      <c r="B101" s="38"/>
      <c r="C101" s="39">
        <f>SUM(C102:C109)</f>
        <v>0</v>
      </c>
      <c r="D101" s="36" t="str">
        <f>IF(C101=0,"",(C101/$C$115)*100)</f>
        <v/>
      </c>
    </row>
    <row r="102" spans="1:4" ht="15" customHeight="1" x14ac:dyDescent="0.25">
      <c r="A102" s="6"/>
      <c r="B102" s="7" t="s">
        <v>92</v>
      </c>
      <c r="C102" s="8"/>
      <c r="D102" s="9" t="s">
        <v>179</v>
      </c>
    </row>
    <row r="103" spans="1:4" ht="15" customHeight="1" x14ac:dyDescent="0.25">
      <c r="A103" s="10"/>
      <c r="B103" s="11" t="s">
        <v>93</v>
      </c>
      <c r="C103" s="12"/>
      <c r="D103" s="13" t="s">
        <v>179</v>
      </c>
    </row>
    <row r="104" spans="1:4" ht="15" customHeight="1" x14ac:dyDescent="0.25">
      <c r="A104" s="6"/>
      <c r="B104" s="7" t="s">
        <v>94</v>
      </c>
      <c r="C104" s="8"/>
      <c r="D104" s="9" t="s">
        <v>179</v>
      </c>
    </row>
    <row r="105" spans="1:4" ht="15" customHeight="1" x14ac:dyDescent="0.25">
      <c r="A105" s="10"/>
      <c r="B105" s="11" t="s">
        <v>95</v>
      </c>
      <c r="C105" s="12"/>
      <c r="D105" s="13" t="s">
        <v>179</v>
      </c>
    </row>
    <row r="106" spans="1:4" ht="15" customHeight="1" x14ac:dyDescent="0.25">
      <c r="A106" s="6"/>
      <c r="B106" s="7" t="s">
        <v>96</v>
      </c>
      <c r="C106" s="8"/>
      <c r="D106" s="9" t="s">
        <v>179</v>
      </c>
    </row>
    <row r="107" spans="1:4" ht="15" customHeight="1" x14ac:dyDescent="0.25">
      <c r="A107" s="10"/>
      <c r="B107" s="11" t="s">
        <v>97</v>
      </c>
      <c r="C107" s="12"/>
      <c r="D107" s="13" t="s">
        <v>179</v>
      </c>
    </row>
    <row r="108" spans="1:4" ht="15" customHeight="1" x14ac:dyDescent="0.25">
      <c r="A108" s="6"/>
      <c r="B108" s="24" t="s">
        <v>98</v>
      </c>
      <c r="C108" s="8"/>
      <c r="D108" s="9" t="s">
        <v>179</v>
      </c>
    </row>
    <row r="109" spans="1:4" ht="15" customHeight="1" x14ac:dyDescent="0.25">
      <c r="A109" s="10"/>
      <c r="B109" s="11" t="s">
        <v>99</v>
      </c>
      <c r="C109" s="12"/>
      <c r="D109" s="13" t="s">
        <v>179</v>
      </c>
    </row>
    <row r="110" spans="1:4" ht="45" x14ac:dyDescent="0.25">
      <c r="A110" s="40" t="s">
        <v>100</v>
      </c>
      <c r="B110" s="38"/>
      <c r="C110" s="39" t="s">
        <v>101</v>
      </c>
      <c r="D110" s="36"/>
    </row>
    <row r="111" spans="1:4" x14ac:dyDescent="0.25">
      <c r="A111" s="10"/>
      <c r="B111" s="25" t="s">
        <v>102</v>
      </c>
      <c r="C111" s="26"/>
      <c r="D111" s="13"/>
    </row>
    <row r="112" spans="1:4" x14ac:dyDescent="0.25">
      <c r="A112" s="6"/>
      <c r="B112" s="27" t="s">
        <v>103</v>
      </c>
      <c r="C112" s="28"/>
      <c r="D112" s="9"/>
    </row>
    <row r="113" spans="1:4" x14ac:dyDescent="0.25">
      <c r="A113" s="10"/>
      <c r="B113" s="25" t="s">
        <v>104</v>
      </c>
      <c r="C113" s="26"/>
      <c r="D113" s="13"/>
    </row>
    <row r="114" spans="1:4" x14ac:dyDescent="0.25">
      <c r="A114" s="6"/>
      <c r="B114" s="27" t="s">
        <v>105</v>
      </c>
      <c r="C114" s="28"/>
      <c r="D114" s="9"/>
    </row>
    <row r="115" spans="1:4" ht="15" customHeight="1" x14ac:dyDescent="0.25">
      <c r="A115" s="41" t="s">
        <v>106</v>
      </c>
      <c r="B115" s="42"/>
      <c r="C115" s="43">
        <f>SUM(C8,C13,C14,C18,C19,C29,C30,C31,C36,C37,C38,C39,C44,C49,C56,C64,C71,C70,C78,C85,C89,C92,C100,C101)</f>
        <v>1</v>
      </c>
      <c r="D115" s="44">
        <f>IF(C115=0,"",(C115/$C$115)*100)</f>
        <v>100</v>
      </c>
    </row>
    <row r="116" spans="1:4" x14ac:dyDescent="0.25"/>
    <row r="117" spans="1:4" x14ac:dyDescent="0.25"/>
    <row r="118" spans="1:4" x14ac:dyDescent="0.25"/>
    <row r="119" spans="1:4" x14ac:dyDescent="0.25"/>
  </sheetData>
  <mergeCells count="6">
    <mergeCell ref="A7:B7"/>
    <mergeCell ref="B1:D1"/>
    <mergeCell ref="B3:D3"/>
    <mergeCell ref="F3:F5"/>
    <mergeCell ref="A5:C5"/>
    <mergeCell ref="A6:C6"/>
  </mergeCells>
  <conditionalFormatting sqref="D5:D6">
    <cfRule type="containsText" dxfId="93" priority="15" operator="containsText" text="dd/mm/aaaa">
      <formula>NOT(ISERROR(SEARCH("dd/mm/aaaa",D5)))</formula>
    </cfRule>
  </conditionalFormatting>
  <conditionalFormatting sqref="D4">
    <cfRule type="containsErrors" dxfId="92" priority="14">
      <formula>ISERROR(D4)</formula>
    </cfRule>
  </conditionalFormatting>
  <conditionalFormatting sqref="D5">
    <cfRule type="containsText" dxfId="91" priority="13" operator="containsText" text="Seleccionar">
      <formula>NOT(ISERROR(SEARCH("Seleccionar",D5)))</formula>
    </cfRule>
  </conditionalFormatting>
  <conditionalFormatting sqref="D6 C9:C12 C32:C35 C45:C48">
    <cfRule type="containsBlanks" dxfId="90" priority="12">
      <formula>LEN(TRIM(C6))=0</formula>
    </cfRule>
  </conditionalFormatting>
  <conditionalFormatting sqref="C15:C17 C20:C28 C40:C43 C50:C55 C57:C63 C65:C69 C72:C77 C79:C84 C86:C88 C90:C91 C111:C113">
    <cfRule type="containsBlanks" dxfId="89" priority="11">
      <formula>LEN(TRIM(C15))=0</formula>
    </cfRule>
  </conditionalFormatting>
  <conditionalFormatting sqref="D6">
    <cfRule type="containsText" dxfId="88" priority="10" operator="containsText" text="Seleccionar">
      <formula>NOT(ISERROR(SEARCH("Seleccionar",D6)))</formula>
    </cfRule>
  </conditionalFormatting>
  <conditionalFormatting sqref="C93:C95">
    <cfRule type="containsBlanks" dxfId="87" priority="9">
      <formula>LEN(TRIM(C93))=0</formula>
    </cfRule>
  </conditionalFormatting>
  <conditionalFormatting sqref="C96:C97">
    <cfRule type="containsBlanks" dxfId="86" priority="8">
      <formula>LEN(TRIM(C96))=0</formula>
    </cfRule>
  </conditionalFormatting>
  <conditionalFormatting sqref="C98">
    <cfRule type="containsBlanks" dxfId="85" priority="7">
      <formula>LEN(TRIM(C98))=0</formula>
    </cfRule>
  </conditionalFormatting>
  <conditionalFormatting sqref="C99">
    <cfRule type="containsBlanks" dxfId="84" priority="6">
      <formula>LEN(TRIM(C99))=0</formula>
    </cfRule>
  </conditionalFormatting>
  <conditionalFormatting sqref="C114">
    <cfRule type="containsBlanks" dxfId="83" priority="5">
      <formula>LEN(TRIM(C114))=0</formula>
    </cfRule>
  </conditionalFormatting>
  <conditionalFormatting sqref="C102:C104">
    <cfRule type="containsBlanks" dxfId="82" priority="4">
      <formula>LEN(TRIM(C102))=0</formula>
    </cfRule>
  </conditionalFormatting>
  <conditionalFormatting sqref="C105">
    <cfRule type="containsBlanks" dxfId="81" priority="3">
      <formula>LEN(TRIM(C105))=0</formula>
    </cfRule>
  </conditionalFormatting>
  <conditionalFormatting sqref="C106:C108">
    <cfRule type="containsBlanks" dxfId="80" priority="2">
      <formula>LEN(TRIM(C106))=0</formula>
    </cfRule>
  </conditionalFormatting>
  <conditionalFormatting sqref="C109">
    <cfRule type="containsBlanks" dxfId="79" priority="1">
      <formula>LEN(TRIM(C109))=0</formula>
    </cfRule>
  </conditionalFormatting>
  <dataValidations count="1">
    <dataValidation type="whole" allowBlank="1" showInputMessage="1" showErrorMessage="1" sqref="C15:C17 C20:C28 C40:C43 C50:C55 C57:C63 C65:C70 C72:C77 C79:C84 C86:C88 C90:C91 C93:C109 C9:C12 C32:C38 C45:C48" xr:uid="{8A17AC0A-CAC7-4BA3-87BE-CA0851E75DFE}">
      <formula1>0</formula1>
      <formula2>30000</formula2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3">
              <controlPr defaultSize="0" print="0" autoFill="0" autoPict="0">
                <anchor moveWithCells="1" sizeWithCells="1">
                  <from>
                    <xdr:col>5</xdr:col>
                    <xdr:colOff>876300</xdr:colOff>
                    <xdr:row>6</xdr:row>
                    <xdr:rowOff>257175</xdr:rowOff>
                  </from>
                  <to>
                    <xdr:col>6</xdr:col>
                    <xdr:colOff>304800</xdr:colOff>
                    <xdr:row>6</xdr:row>
                    <xdr:rowOff>581025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0FF00-2FA1-40CF-81E5-03FCDB76CA4F}">
  <dimension ref="A1:H866"/>
  <sheetViews>
    <sheetView showGridLines="0" workbookViewId="0">
      <selection sqref="A1:G1"/>
    </sheetView>
  </sheetViews>
  <sheetFormatPr baseColWidth="10" defaultColWidth="0" defaultRowHeight="15" customHeight="1" zeroHeight="1" x14ac:dyDescent="0.25"/>
  <cols>
    <col min="1" max="1" width="14.7109375" customWidth="1"/>
    <col min="2" max="2" width="19.5703125" customWidth="1"/>
    <col min="3" max="3" width="20.28515625" customWidth="1"/>
    <col min="4" max="4" width="22.140625" customWidth="1"/>
    <col min="5" max="7" width="20.7109375" customWidth="1"/>
    <col min="8" max="8" width="41.7109375" customWidth="1"/>
    <col min="9" max="16384" width="11.42578125" hidden="1"/>
  </cols>
  <sheetData>
    <row r="1" spans="1:7" ht="21.75" customHeight="1" x14ac:dyDescent="0.25">
      <c r="A1" s="93" t="s">
        <v>107</v>
      </c>
      <c r="B1" s="93"/>
      <c r="C1" s="93"/>
      <c r="D1" s="93"/>
      <c r="E1" s="93"/>
      <c r="F1" s="93"/>
      <c r="G1" s="93"/>
    </row>
    <row r="2" spans="1:7" x14ac:dyDescent="0.25">
      <c r="A2" t="s">
        <v>1</v>
      </c>
    </row>
    <row r="3" spans="1:7" ht="27.75" customHeight="1" x14ac:dyDescent="0.25">
      <c r="A3" s="94" t="s">
        <v>2</v>
      </c>
      <c r="B3" s="94"/>
      <c r="C3" s="94"/>
      <c r="D3" s="94"/>
      <c r="E3" s="94"/>
      <c r="F3" s="94"/>
      <c r="G3" s="94"/>
    </row>
    <row r="4" spans="1:7" x14ac:dyDescent="0.25">
      <c r="A4" s="45"/>
      <c r="B4" s="45"/>
      <c r="C4" s="45"/>
      <c r="D4" s="45"/>
      <c r="E4" s="45"/>
      <c r="F4" s="46"/>
      <c r="G4" s="47" t="s">
        <v>178</v>
      </c>
    </row>
    <row r="5" spans="1:7" ht="22.5" customHeight="1" x14ac:dyDescent="0.25">
      <c r="A5" s="89" t="s">
        <v>3</v>
      </c>
      <c r="B5" s="89"/>
      <c r="C5" s="89"/>
      <c r="D5" s="89"/>
      <c r="E5" s="89"/>
      <c r="F5" s="90"/>
      <c r="G5" s="48" t="s">
        <v>4</v>
      </c>
    </row>
    <row r="6" spans="1:7" ht="22.5" customHeight="1" x14ac:dyDescent="0.25">
      <c r="A6" s="95" t="s">
        <v>108</v>
      </c>
      <c r="B6" s="89"/>
      <c r="C6" s="89"/>
      <c r="D6" s="89"/>
      <c r="E6" s="89"/>
      <c r="F6" s="90"/>
      <c r="G6" s="48" t="s">
        <v>109</v>
      </c>
    </row>
    <row r="7" spans="1:7" ht="5.25" customHeight="1" x14ac:dyDescent="0.25"/>
    <row r="8" spans="1:7" ht="15" customHeight="1" x14ac:dyDescent="0.25">
      <c r="E8" s="95" t="s">
        <v>110</v>
      </c>
      <c r="F8" s="89"/>
      <c r="G8" s="89"/>
    </row>
    <row r="9" spans="1:7" s="49" customFormat="1" ht="45.75" customHeight="1" x14ac:dyDescent="0.25">
      <c r="A9" s="56" t="s">
        <v>111</v>
      </c>
      <c r="B9" s="56" t="s">
        <v>112</v>
      </c>
      <c r="C9" s="56" t="s">
        <v>113</v>
      </c>
      <c r="D9" s="56" t="s">
        <v>114</v>
      </c>
      <c r="E9" s="57" t="s">
        <v>115</v>
      </c>
      <c r="F9" s="57" t="s">
        <v>116</v>
      </c>
      <c r="G9" s="57" t="s">
        <v>117</v>
      </c>
    </row>
    <row r="10" spans="1:7" x14ac:dyDescent="0.25">
      <c r="A10" s="50">
        <v>1</v>
      </c>
      <c r="B10" s="51"/>
      <c r="C10" s="52"/>
      <c r="D10" s="52"/>
      <c r="E10" s="52"/>
      <c r="F10" s="52"/>
      <c r="G10" s="52"/>
    </row>
    <row r="11" spans="1:7" x14ac:dyDescent="0.25">
      <c r="A11" s="50">
        <v>2</v>
      </c>
      <c r="B11" s="51"/>
      <c r="C11" s="52"/>
      <c r="D11" s="52"/>
      <c r="E11" s="52"/>
      <c r="F11" s="52"/>
      <c r="G11" s="52"/>
    </row>
    <row r="12" spans="1:7" x14ac:dyDescent="0.25">
      <c r="A12" s="53">
        <v>3</v>
      </c>
      <c r="B12" s="54"/>
      <c r="C12" s="54"/>
      <c r="D12" s="54"/>
      <c r="E12" s="54"/>
      <c r="F12" s="54"/>
      <c r="G12" s="54"/>
    </row>
    <row r="13" spans="1:7" x14ac:dyDescent="0.25">
      <c r="A13" s="50">
        <v>4</v>
      </c>
      <c r="B13" s="52"/>
      <c r="C13" s="52"/>
      <c r="D13" s="52"/>
      <c r="E13" s="52"/>
      <c r="F13" s="52"/>
      <c r="G13" s="52"/>
    </row>
    <row r="14" spans="1:7" x14ac:dyDescent="0.25">
      <c r="A14" s="50">
        <v>5</v>
      </c>
      <c r="B14" s="54"/>
      <c r="C14" s="54"/>
      <c r="D14" s="54"/>
      <c r="E14" s="54"/>
      <c r="F14" s="54"/>
      <c r="G14" s="54"/>
    </row>
    <row r="15" spans="1:7" x14ac:dyDescent="0.25">
      <c r="A15" s="50">
        <v>6</v>
      </c>
      <c r="B15" s="52"/>
      <c r="C15" s="52"/>
      <c r="D15" s="52"/>
      <c r="E15" s="52"/>
      <c r="F15" s="52"/>
      <c r="G15" s="52"/>
    </row>
    <row r="16" spans="1:7" x14ac:dyDescent="0.25">
      <c r="A16" s="53">
        <v>7</v>
      </c>
      <c r="B16" s="52"/>
      <c r="C16" s="52"/>
      <c r="D16" s="52"/>
      <c r="E16" s="52"/>
      <c r="F16" s="52"/>
      <c r="G16" s="52"/>
    </row>
    <row r="17" spans="1:7" x14ac:dyDescent="0.25">
      <c r="A17" s="50">
        <v>8</v>
      </c>
      <c r="B17" s="52"/>
      <c r="C17" s="52"/>
      <c r="D17" s="52"/>
      <c r="E17" s="52"/>
      <c r="F17" s="52"/>
      <c r="G17" s="52"/>
    </row>
    <row r="18" spans="1:7" x14ac:dyDescent="0.25">
      <c r="A18" s="50">
        <v>9</v>
      </c>
      <c r="B18" s="52"/>
      <c r="C18" s="52"/>
      <c r="D18" s="52"/>
      <c r="E18" s="52"/>
      <c r="F18" s="52"/>
      <c r="G18" s="52"/>
    </row>
    <row r="19" spans="1:7" x14ac:dyDescent="0.25">
      <c r="A19" s="50">
        <v>10</v>
      </c>
      <c r="B19" s="52"/>
      <c r="C19" s="52"/>
      <c r="D19" s="52"/>
      <c r="E19" s="52"/>
      <c r="F19" s="52"/>
      <c r="G19" s="52"/>
    </row>
    <row r="20" spans="1:7" x14ac:dyDescent="0.25">
      <c r="A20" s="53">
        <v>11</v>
      </c>
      <c r="B20" s="52"/>
      <c r="C20" s="52"/>
      <c r="D20" s="52"/>
      <c r="E20" s="52"/>
      <c r="F20" s="52"/>
      <c r="G20" s="52"/>
    </row>
    <row r="21" spans="1:7" x14ac:dyDescent="0.25">
      <c r="A21" s="50">
        <v>12</v>
      </c>
      <c r="B21" s="52"/>
      <c r="C21" s="52"/>
      <c r="D21" s="52"/>
      <c r="E21" s="52"/>
      <c r="F21" s="52"/>
      <c r="G21" s="52"/>
    </row>
    <row r="22" spans="1:7" x14ac:dyDescent="0.25">
      <c r="A22" s="50">
        <v>13</v>
      </c>
      <c r="B22" s="52"/>
      <c r="C22" s="52"/>
      <c r="D22" s="52"/>
      <c r="E22" s="52"/>
      <c r="F22" s="52"/>
      <c r="G22" s="52"/>
    </row>
    <row r="23" spans="1:7" x14ac:dyDescent="0.25">
      <c r="A23" s="50">
        <v>14</v>
      </c>
      <c r="B23" s="52"/>
      <c r="C23" s="52"/>
      <c r="D23" s="52"/>
      <c r="E23" s="52"/>
      <c r="F23" s="52"/>
      <c r="G23" s="52"/>
    </row>
    <row r="24" spans="1:7" x14ac:dyDescent="0.25">
      <c r="A24" s="53">
        <v>15</v>
      </c>
      <c r="B24" s="52"/>
      <c r="C24" s="52"/>
      <c r="D24" s="52"/>
      <c r="E24" s="52"/>
      <c r="F24" s="52"/>
      <c r="G24" s="52"/>
    </row>
    <row r="25" spans="1:7" x14ac:dyDescent="0.25">
      <c r="A25" s="50">
        <v>16</v>
      </c>
      <c r="B25" s="52"/>
      <c r="C25" s="52"/>
      <c r="D25" s="52"/>
      <c r="E25" s="52"/>
      <c r="F25" s="52"/>
      <c r="G25" s="52"/>
    </row>
    <row r="26" spans="1:7" x14ac:dyDescent="0.25">
      <c r="A26" s="50">
        <v>17</v>
      </c>
      <c r="B26" s="52"/>
      <c r="C26" s="52"/>
      <c r="D26" s="52"/>
      <c r="E26" s="52"/>
      <c r="F26" s="52"/>
      <c r="G26" s="52"/>
    </row>
    <row r="27" spans="1:7" x14ac:dyDescent="0.25">
      <c r="A27" s="50">
        <v>18</v>
      </c>
      <c r="B27" s="52"/>
      <c r="C27" s="52"/>
      <c r="D27" s="52"/>
      <c r="E27" s="52"/>
      <c r="F27" s="52"/>
      <c r="G27" s="52"/>
    </row>
    <row r="28" spans="1:7" x14ac:dyDescent="0.25">
      <c r="A28" s="53">
        <v>19</v>
      </c>
      <c r="B28" s="52"/>
      <c r="C28" s="52"/>
      <c r="D28" s="52"/>
      <c r="E28" s="52"/>
      <c r="F28" s="52"/>
      <c r="G28" s="52"/>
    </row>
    <row r="29" spans="1:7" x14ac:dyDescent="0.25">
      <c r="A29" s="50">
        <v>20</v>
      </c>
      <c r="B29" s="52"/>
      <c r="C29" s="52"/>
      <c r="D29" s="52"/>
      <c r="E29" s="52"/>
      <c r="F29" s="52"/>
      <c r="G29" s="52"/>
    </row>
    <row r="30" spans="1:7" x14ac:dyDescent="0.25">
      <c r="A30" s="58" t="s">
        <v>118</v>
      </c>
      <c r="B30" s="58">
        <f>COUNTA(Tabla1[Fecha de la Sesión
(día/mes/año )])</f>
        <v>0</v>
      </c>
      <c r="C30" s="58">
        <f>COUNT(Tabla1[Tipo de sesión
(seleccionar)])</f>
        <v>0</v>
      </c>
      <c r="D30" s="58">
        <f>SUM(Tabla1[Número de asuntos atendidos])</f>
        <v>0</v>
      </c>
      <c r="E30" s="58">
        <f>SUM(Tabla1[Confirmatorias])</f>
        <v>0</v>
      </c>
      <c r="F30" s="58">
        <f>SUM(Tabla1[Revocatorias])</f>
        <v>0</v>
      </c>
      <c r="G30" s="58">
        <f>SUM(Tabla1[Modificatorias])</f>
        <v>0</v>
      </c>
    </row>
    <row r="31" spans="1:7" x14ac:dyDescent="0.25"/>
    <row r="866" spans="2:2" hidden="1" x14ac:dyDescent="0.25">
      <c r="B866" t="s">
        <v>119</v>
      </c>
    </row>
  </sheetData>
  <mergeCells count="5">
    <mergeCell ref="A1:G1"/>
    <mergeCell ref="A3:G3"/>
    <mergeCell ref="A5:F5"/>
    <mergeCell ref="A6:F6"/>
    <mergeCell ref="E8:G8"/>
  </mergeCells>
  <conditionalFormatting sqref="A4:C4">
    <cfRule type="containsText" dxfId="78" priority="5" operator="containsText" text="Capture el nombre del sujeto obligado">
      <formula>NOT(ISERROR(SEARCH("Capture el nombre del sujeto obligado",A4)))</formula>
    </cfRule>
  </conditionalFormatting>
  <conditionalFormatting sqref="G5">
    <cfRule type="containsText" dxfId="77" priority="4" operator="containsText" text="Seleccionar">
      <formula>NOT(ISERROR(SEARCH("Seleccionar",G5)))</formula>
    </cfRule>
  </conditionalFormatting>
  <conditionalFormatting sqref="G6">
    <cfRule type="containsText" dxfId="76" priority="3" operator="containsText" text="dd/mm/aaaa">
      <formula>NOT(ISERROR(SEARCH("dd/mm/aaaa",G6)))</formula>
    </cfRule>
  </conditionalFormatting>
  <conditionalFormatting sqref="G6">
    <cfRule type="containsBlanks" dxfId="75" priority="2">
      <formula>LEN(TRIM(G6))=0</formula>
    </cfRule>
  </conditionalFormatting>
  <conditionalFormatting sqref="G6">
    <cfRule type="containsText" dxfId="74" priority="1" operator="containsText" text="Seleccionar">
      <formula>NOT(ISERROR(SEARCH("Seleccionar",G6)))</formula>
    </cfRule>
  </conditionalFormatting>
  <dataValidations count="2">
    <dataValidation type="whole" allowBlank="1" showInputMessage="1" showErrorMessage="1" sqref="D10:G29" xr:uid="{94F9791B-7EEF-47A8-881F-2FF41F9E4E3D}">
      <formula1>0</formula1>
      <formula2>1000000</formula2>
    </dataValidation>
    <dataValidation type="date" operator="greaterThanOrEqual" allowBlank="1" showInputMessage="1" showErrorMessage="1" errorTitle="Error de captura" error="Sólo debe capturar fechas, revise la captura." sqref="B10:B29" xr:uid="{17B4C402-7311-4031-9016-6D4D52D0B537}">
      <formula1>43101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2">
              <controlPr defaultSize="0" print="0" autoFill="0" autoPict="0">
                <anchor moveWithCells="1" sizeWithCells="1">
                  <from>
                    <xdr:col>7</xdr:col>
                    <xdr:colOff>657225</xdr:colOff>
                    <xdr:row>8</xdr:row>
                    <xdr:rowOff>104775</xdr:rowOff>
                  </from>
                  <to>
                    <xdr:col>7</xdr:col>
                    <xdr:colOff>2305050</xdr:colOff>
                    <xdr:row>8</xdr:row>
                    <xdr:rowOff>428625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1CCD6-E690-4292-8952-A17AC009378E}">
  <dimension ref="A1:J110"/>
  <sheetViews>
    <sheetView showGridLines="0" workbookViewId="0">
      <selection sqref="A1:H1"/>
    </sheetView>
  </sheetViews>
  <sheetFormatPr baseColWidth="10" defaultColWidth="0" defaultRowHeight="15" customHeight="1" zeroHeight="1" x14ac:dyDescent="0.25"/>
  <cols>
    <col min="1" max="1" width="28" customWidth="1"/>
    <col min="2" max="2" width="23.42578125" customWidth="1"/>
    <col min="3" max="3" width="38.85546875" customWidth="1"/>
    <col min="4" max="4" width="16.5703125" customWidth="1"/>
    <col min="5" max="5" width="18.28515625" customWidth="1"/>
    <col min="6" max="6" width="12.28515625" customWidth="1"/>
    <col min="7" max="7" width="13.42578125" customWidth="1"/>
    <col min="8" max="8" width="14" customWidth="1"/>
    <col min="9" max="9" width="1.85546875" customWidth="1"/>
    <col min="10" max="10" width="43" customWidth="1"/>
    <col min="11" max="16384" width="11.42578125" hidden="1"/>
  </cols>
  <sheetData>
    <row r="1" spans="1:10" ht="27.75" customHeight="1" x14ac:dyDescent="0.25">
      <c r="A1" s="96" t="s">
        <v>120</v>
      </c>
      <c r="B1" s="96"/>
      <c r="C1" s="96"/>
      <c r="D1" s="96"/>
      <c r="E1" s="96"/>
      <c r="F1" s="96"/>
      <c r="G1" s="96"/>
      <c r="H1" s="96"/>
    </row>
    <row r="2" spans="1:10" x14ac:dyDescent="0.25">
      <c r="A2" t="s">
        <v>1</v>
      </c>
    </row>
    <row r="3" spans="1:10" ht="24" customHeight="1" x14ac:dyDescent="0.25">
      <c r="A3" s="97" t="s">
        <v>2</v>
      </c>
      <c r="B3" s="87"/>
      <c r="C3" s="87"/>
      <c r="D3" s="87"/>
      <c r="E3" s="87"/>
      <c r="F3" s="87"/>
      <c r="G3" s="87"/>
      <c r="H3" s="87"/>
    </row>
    <row r="4" spans="1:10" x14ac:dyDescent="0.25">
      <c r="A4" s="3"/>
      <c r="B4" s="3"/>
      <c r="H4" s="59" t="s">
        <v>178</v>
      </c>
    </row>
    <row r="5" spans="1:10" ht="20.25" customHeight="1" x14ac:dyDescent="0.25">
      <c r="A5" s="89" t="s">
        <v>121</v>
      </c>
      <c r="B5" s="89"/>
      <c r="C5" s="89"/>
      <c r="D5" s="89"/>
      <c r="E5" s="89"/>
      <c r="F5" s="89"/>
      <c r="G5" s="89"/>
      <c r="H5" s="48" t="s">
        <v>4</v>
      </c>
    </row>
    <row r="6" spans="1:10" ht="25.5" customHeight="1" x14ac:dyDescent="0.25">
      <c r="A6" s="89" t="s">
        <v>122</v>
      </c>
      <c r="B6" s="89"/>
      <c r="C6" s="89"/>
      <c r="D6" s="89"/>
      <c r="E6" s="89"/>
      <c r="F6" s="89"/>
      <c r="G6" s="89"/>
      <c r="H6" s="48" t="s">
        <v>109</v>
      </c>
    </row>
    <row r="7" spans="1:10" ht="6" customHeight="1" x14ac:dyDescent="0.25"/>
    <row r="8" spans="1:10" ht="57" customHeight="1" x14ac:dyDescent="0.25">
      <c r="A8" s="29" t="s">
        <v>123</v>
      </c>
      <c r="B8" s="29" t="s">
        <v>124</v>
      </c>
      <c r="C8" s="63" t="s">
        <v>125</v>
      </c>
      <c r="D8" s="63" t="s">
        <v>126</v>
      </c>
      <c r="E8" s="63" t="s">
        <v>127</v>
      </c>
      <c r="F8" s="63" t="s">
        <v>128</v>
      </c>
      <c r="G8" s="63" t="s">
        <v>129</v>
      </c>
      <c r="H8" s="63" t="s">
        <v>130</v>
      </c>
      <c r="J8" s="49"/>
    </row>
    <row r="9" spans="1:10" s="49" customFormat="1" x14ac:dyDescent="0.25">
      <c r="A9" s="60"/>
      <c r="C9" s="61"/>
    </row>
    <row r="10" spans="1:10" s="49" customFormat="1" x14ac:dyDescent="0.25">
      <c r="A10" s="60"/>
      <c r="C10" s="61"/>
    </row>
    <row r="11" spans="1:10" s="49" customFormat="1" x14ac:dyDescent="0.25">
      <c r="A11" s="60"/>
      <c r="C11" s="61"/>
    </row>
    <row r="12" spans="1:10" s="49" customFormat="1" x14ac:dyDescent="0.25">
      <c r="A12" s="60"/>
      <c r="C12" s="61"/>
    </row>
    <row r="13" spans="1:10" s="49" customFormat="1" x14ac:dyDescent="0.25">
      <c r="A13" s="60"/>
      <c r="C13" s="61"/>
    </row>
    <row r="14" spans="1:10" s="49" customFormat="1" x14ac:dyDescent="0.25">
      <c r="A14" s="60"/>
      <c r="C14" s="61"/>
    </row>
    <row r="15" spans="1:10" s="49" customFormat="1" x14ac:dyDescent="0.25">
      <c r="A15" s="60"/>
      <c r="C15" s="61"/>
    </row>
    <row r="16" spans="1:10" s="49" customFormat="1" x14ac:dyDescent="0.25">
      <c r="A16" s="60"/>
      <c r="C16" s="61"/>
    </row>
    <row r="17" spans="1:3" s="49" customFormat="1" x14ac:dyDescent="0.25">
      <c r="A17" s="60"/>
      <c r="C17" s="61"/>
    </row>
    <row r="18" spans="1:3" s="49" customFormat="1" x14ac:dyDescent="0.25">
      <c r="A18" s="60"/>
      <c r="C18" s="61"/>
    </row>
    <row r="19" spans="1:3" s="49" customFormat="1" x14ac:dyDescent="0.25">
      <c r="A19" s="60"/>
      <c r="C19" s="61"/>
    </row>
    <row r="20" spans="1:3" s="49" customFormat="1" x14ac:dyDescent="0.25">
      <c r="A20" s="60"/>
      <c r="C20" s="61"/>
    </row>
    <row r="21" spans="1:3" s="49" customFormat="1" x14ac:dyDescent="0.25">
      <c r="A21" s="60"/>
      <c r="C21" s="61"/>
    </row>
    <row r="22" spans="1:3" s="49" customFormat="1" x14ac:dyDescent="0.25">
      <c r="A22" s="60"/>
      <c r="C22" s="61"/>
    </row>
    <row r="23" spans="1:3" s="49" customFormat="1" x14ac:dyDescent="0.25">
      <c r="A23" s="60"/>
      <c r="C23" s="61"/>
    </row>
    <row r="24" spans="1:3" s="49" customFormat="1" x14ac:dyDescent="0.25">
      <c r="A24" s="60"/>
      <c r="C24" s="61"/>
    </row>
    <row r="25" spans="1:3" s="49" customFormat="1" x14ac:dyDescent="0.25">
      <c r="A25" s="60"/>
      <c r="C25" s="61"/>
    </row>
    <row r="26" spans="1:3" s="49" customFormat="1" x14ac:dyDescent="0.25">
      <c r="A26" s="60"/>
      <c r="C26" s="61"/>
    </row>
    <row r="27" spans="1:3" s="49" customFormat="1" x14ac:dyDescent="0.25">
      <c r="A27" s="60"/>
      <c r="C27" s="61"/>
    </row>
    <row r="28" spans="1:3" s="49" customFormat="1" x14ac:dyDescent="0.25">
      <c r="A28" s="60"/>
      <c r="C28" s="61"/>
    </row>
    <row r="29" spans="1:3" s="49" customFormat="1" x14ac:dyDescent="0.25">
      <c r="A29" s="60"/>
      <c r="C29" s="61"/>
    </row>
    <row r="30" spans="1:3" s="49" customFormat="1" x14ac:dyDescent="0.25">
      <c r="A30" s="60"/>
      <c r="C30" s="61"/>
    </row>
    <row r="31" spans="1:3" s="49" customFormat="1" x14ac:dyDescent="0.25">
      <c r="A31" s="60"/>
      <c r="C31" s="61"/>
    </row>
    <row r="32" spans="1:3" s="49" customFormat="1" x14ac:dyDescent="0.25">
      <c r="A32" s="60"/>
      <c r="C32" s="61"/>
    </row>
    <row r="33" spans="1:3" s="49" customFormat="1" x14ac:dyDescent="0.25">
      <c r="A33" s="60"/>
      <c r="C33" s="61"/>
    </row>
    <row r="34" spans="1:3" s="49" customFormat="1" x14ac:dyDescent="0.25">
      <c r="A34" s="60"/>
      <c r="C34" s="61"/>
    </row>
    <row r="35" spans="1:3" s="49" customFormat="1" x14ac:dyDescent="0.25">
      <c r="A35" s="60"/>
      <c r="C35" s="61"/>
    </row>
    <row r="36" spans="1:3" s="49" customFormat="1" x14ac:dyDescent="0.25">
      <c r="A36" s="60"/>
      <c r="C36" s="61"/>
    </row>
    <row r="37" spans="1:3" s="49" customFormat="1" x14ac:dyDescent="0.25">
      <c r="A37" s="60"/>
      <c r="C37" s="61"/>
    </row>
    <row r="38" spans="1:3" s="49" customFormat="1" x14ac:dyDescent="0.25">
      <c r="A38" s="60"/>
      <c r="C38" s="61"/>
    </row>
    <row r="39" spans="1:3" s="49" customFormat="1" x14ac:dyDescent="0.25">
      <c r="A39" s="60"/>
      <c r="C39" s="61"/>
    </row>
    <row r="40" spans="1:3" s="49" customFormat="1" x14ac:dyDescent="0.25">
      <c r="A40" s="60"/>
      <c r="C40" s="61"/>
    </row>
    <row r="41" spans="1:3" s="49" customFormat="1" x14ac:dyDescent="0.25">
      <c r="A41" s="60"/>
      <c r="C41" s="61"/>
    </row>
    <row r="42" spans="1:3" s="49" customFormat="1" x14ac:dyDescent="0.25">
      <c r="A42" s="60"/>
      <c r="C42" s="61"/>
    </row>
    <row r="43" spans="1:3" s="49" customFormat="1" x14ac:dyDescent="0.25">
      <c r="A43" s="60"/>
      <c r="C43" s="61"/>
    </row>
    <row r="44" spans="1:3" s="49" customFormat="1" x14ac:dyDescent="0.25">
      <c r="A44" s="60"/>
      <c r="C44" s="61"/>
    </row>
    <row r="45" spans="1:3" s="49" customFormat="1" x14ac:dyDescent="0.25">
      <c r="A45" s="60"/>
      <c r="C45" s="61"/>
    </row>
    <row r="46" spans="1:3" s="49" customFormat="1" x14ac:dyDescent="0.25">
      <c r="A46" s="60"/>
      <c r="C46" s="61"/>
    </row>
    <row r="47" spans="1:3" s="49" customFormat="1" x14ac:dyDescent="0.25">
      <c r="A47" s="60"/>
      <c r="C47" s="61"/>
    </row>
    <row r="48" spans="1:3" s="49" customFormat="1" x14ac:dyDescent="0.25">
      <c r="A48" s="60"/>
      <c r="C48" s="61"/>
    </row>
    <row r="49" spans="1:3" s="49" customFormat="1" x14ac:dyDescent="0.25">
      <c r="A49" s="60"/>
      <c r="C49" s="61"/>
    </row>
    <row r="50" spans="1:3" s="49" customFormat="1" x14ac:dyDescent="0.25">
      <c r="A50" s="60"/>
      <c r="C50" s="61"/>
    </row>
    <row r="51" spans="1:3" s="49" customFormat="1" x14ac:dyDescent="0.25">
      <c r="A51" s="60"/>
      <c r="C51" s="61"/>
    </row>
    <row r="52" spans="1:3" s="49" customFormat="1" x14ac:dyDescent="0.25">
      <c r="A52" s="60"/>
      <c r="C52" s="61"/>
    </row>
    <row r="53" spans="1:3" s="49" customFormat="1" x14ac:dyDescent="0.25">
      <c r="A53" s="60"/>
      <c r="C53" s="61"/>
    </row>
    <row r="54" spans="1:3" s="49" customFormat="1" x14ac:dyDescent="0.25">
      <c r="A54" s="60"/>
      <c r="C54" s="61"/>
    </row>
    <row r="55" spans="1:3" s="49" customFormat="1" x14ac:dyDescent="0.25">
      <c r="A55" s="60"/>
      <c r="C55" s="61"/>
    </row>
    <row r="56" spans="1:3" s="49" customFormat="1" x14ac:dyDescent="0.25">
      <c r="A56" s="60"/>
      <c r="C56" s="61"/>
    </row>
    <row r="57" spans="1:3" s="49" customFormat="1" x14ac:dyDescent="0.25">
      <c r="A57" s="60"/>
      <c r="C57" s="61"/>
    </row>
    <row r="58" spans="1:3" s="49" customFormat="1" x14ac:dyDescent="0.25">
      <c r="A58" s="60"/>
      <c r="C58" s="61"/>
    </row>
    <row r="59" spans="1:3" s="49" customFormat="1" x14ac:dyDescent="0.25">
      <c r="A59" s="60"/>
      <c r="C59" s="61"/>
    </row>
    <row r="60" spans="1:3" s="49" customFormat="1" x14ac:dyDescent="0.25">
      <c r="A60" s="60"/>
      <c r="C60" s="61"/>
    </row>
    <row r="61" spans="1:3" s="49" customFormat="1" x14ac:dyDescent="0.25">
      <c r="A61" s="60"/>
      <c r="C61" s="61"/>
    </row>
    <row r="62" spans="1:3" s="49" customFormat="1" x14ac:dyDescent="0.25">
      <c r="A62" s="60"/>
      <c r="C62" s="61"/>
    </row>
    <row r="63" spans="1:3" s="49" customFormat="1" x14ac:dyDescent="0.25">
      <c r="A63" s="60"/>
      <c r="C63" s="61"/>
    </row>
    <row r="64" spans="1:3" s="49" customFormat="1" x14ac:dyDescent="0.25">
      <c r="A64" s="60"/>
      <c r="C64" s="61"/>
    </row>
    <row r="65" spans="1:3" s="49" customFormat="1" x14ac:dyDescent="0.25">
      <c r="A65" s="60"/>
      <c r="C65" s="61"/>
    </row>
    <row r="66" spans="1:3" s="49" customFormat="1" x14ac:dyDescent="0.25">
      <c r="A66" s="60"/>
      <c r="C66" s="61"/>
    </row>
    <row r="67" spans="1:3" s="49" customFormat="1" x14ac:dyDescent="0.25">
      <c r="A67" s="60"/>
      <c r="C67" s="61"/>
    </row>
    <row r="68" spans="1:3" s="49" customFormat="1" x14ac:dyDescent="0.25">
      <c r="A68" s="60"/>
      <c r="C68" s="61"/>
    </row>
    <row r="69" spans="1:3" s="49" customFormat="1" x14ac:dyDescent="0.25">
      <c r="A69" s="60"/>
      <c r="C69" s="61"/>
    </row>
    <row r="70" spans="1:3" s="49" customFormat="1" x14ac:dyDescent="0.25">
      <c r="A70" s="60"/>
      <c r="C70" s="61"/>
    </row>
    <row r="71" spans="1:3" s="49" customFormat="1" x14ac:dyDescent="0.25">
      <c r="A71" s="60"/>
      <c r="C71" s="61"/>
    </row>
    <row r="72" spans="1:3" s="49" customFormat="1" x14ac:dyDescent="0.25">
      <c r="A72" s="60"/>
      <c r="C72" s="61"/>
    </row>
    <row r="73" spans="1:3" s="49" customFormat="1" x14ac:dyDescent="0.25">
      <c r="A73" s="60"/>
      <c r="C73" s="61"/>
    </row>
    <row r="74" spans="1:3" s="49" customFormat="1" x14ac:dyDescent="0.25">
      <c r="A74" s="60"/>
      <c r="C74" s="61"/>
    </row>
    <row r="75" spans="1:3" s="49" customFormat="1" x14ac:dyDescent="0.25">
      <c r="A75" s="60"/>
      <c r="C75" s="61"/>
    </row>
    <row r="76" spans="1:3" s="49" customFormat="1" x14ac:dyDescent="0.25">
      <c r="A76" s="60"/>
      <c r="C76" s="61"/>
    </row>
    <row r="77" spans="1:3" s="49" customFormat="1" x14ac:dyDescent="0.25">
      <c r="A77" s="60"/>
      <c r="C77" s="61"/>
    </row>
    <row r="78" spans="1:3" s="49" customFormat="1" x14ac:dyDescent="0.25">
      <c r="A78" s="60"/>
      <c r="C78" s="61"/>
    </row>
    <row r="79" spans="1:3" s="49" customFormat="1" x14ac:dyDescent="0.25">
      <c r="A79" s="60"/>
      <c r="C79" s="61"/>
    </row>
    <row r="80" spans="1:3" s="49" customFormat="1" x14ac:dyDescent="0.25">
      <c r="A80" s="60"/>
      <c r="C80" s="61"/>
    </row>
    <row r="81" spans="1:3" s="49" customFormat="1" x14ac:dyDescent="0.25">
      <c r="A81" s="60"/>
      <c r="C81" s="61"/>
    </row>
    <row r="82" spans="1:3" s="49" customFormat="1" x14ac:dyDescent="0.25">
      <c r="A82" s="60"/>
      <c r="C82" s="61"/>
    </row>
    <row r="83" spans="1:3" s="49" customFormat="1" x14ac:dyDescent="0.25">
      <c r="A83" s="60"/>
      <c r="C83" s="61"/>
    </row>
    <row r="84" spans="1:3" s="49" customFormat="1" x14ac:dyDescent="0.25">
      <c r="A84" s="60"/>
      <c r="C84" s="61"/>
    </row>
    <row r="85" spans="1:3" s="49" customFormat="1" x14ac:dyDescent="0.25">
      <c r="A85" s="60"/>
      <c r="C85" s="61"/>
    </row>
    <row r="86" spans="1:3" s="49" customFormat="1" x14ac:dyDescent="0.25">
      <c r="A86" s="60"/>
      <c r="C86" s="61"/>
    </row>
    <row r="87" spans="1:3" s="49" customFormat="1" x14ac:dyDescent="0.25">
      <c r="A87" s="60"/>
      <c r="C87" s="61"/>
    </row>
    <row r="88" spans="1:3" s="49" customFormat="1" x14ac:dyDescent="0.25">
      <c r="A88" s="60"/>
      <c r="C88" s="61"/>
    </row>
    <row r="89" spans="1:3" s="49" customFormat="1" x14ac:dyDescent="0.25">
      <c r="A89" s="60"/>
      <c r="C89" s="61"/>
    </row>
    <row r="90" spans="1:3" s="49" customFormat="1" x14ac:dyDescent="0.25">
      <c r="A90" s="60"/>
      <c r="C90" s="61"/>
    </row>
    <row r="91" spans="1:3" s="49" customFormat="1" x14ac:dyDescent="0.25">
      <c r="A91" s="60"/>
      <c r="C91" s="61"/>
    </row>
    <row r="92" spans="1:3" s="49" customFormat="1" x14ac:dyDescent="0.25">
      <c r="A92" s="60"/>
      <c r="C92" s="61"/>
    </row>
    <row r="93" spans="1:3" s="49" customFormat="1" x14ac:dyDescent="0.25">
      <c r="A93" s="60"/>
      <c r="C93" s="61"/>
    </row>
    <row r="94" spans="1:3" s="49" customFormat="1" x14ac:dyDescent="0.25">
      <c r="A94" s="60"/>
      <c r="C94" s="61"/>
    </row>
    <row r="95" spans="1:3" s="49" customFormat="1" x14ac:dyDescent="0.25">
      <c r="A95" s="60"/>
      <c r="C95" s="61"/>
    </row>
    <row r="96" spans="1:3" s="49" customFormat="1" x14ac:dyDescent="0.25">
      <c r="A96" s="60"/>
      <c r="C96" s="61"/>
    </row>
    <row r="97" spans="1:8" s="49" customFormat="1" x14ac:dyDescent="0.25">
      <c r="A97" s="60"/>
      <c r="C97" s="61"/>
    </row>
    <row r="98" spans="1:8" s="49" customFormat="1" x14ac:dyDescent="0.25">
      <c r="A98" s="60"/>
      <c r="C98" s="61"/>
    </row>
    <row r="99" spans="1:8" s="49" customFormat="1" x14ac:dyDescent="0.25">
      <c r="A99" s="60"/>
      <c r="C99" s="61"/>
    </row>
    <row r="100" spans="1:8" s="49" customFormat="1" x14ac:dyDescent="0.25">
      <c r="A100" s="60"/>
      <c r="C100" s="61"/>
    </row>
    <row r="101" spans="1:8" s="49" customFormat="1" x14ac:dyDescent="0.25">
      <c r="A101" s="60"/>
      <c r="C101" s="61"/>
    </row>
    <row r="102" spans="1:8" s="49" customFormat="1" x14ac:dyDescent="0.25">
      <c r="A102" s="60"/>
      <c r="C102" s="61"/>
    </row>
    <row r="103" spans="1:8" s="49" customFormat="1" x14ac:dyDescent="0.25">
      <c r="A103" s="60"/>
      <c r="C103" s="61"/>
    </row>
    <row r="104" spans="1:8" s="49" customFormat="1" x14ac:dyDescent="0.25">
      <c r="A104" s="60"/>
      <c r="C104" s="61"/>
    </row>
    <row r="105" spans="1:8" s="49" customFormat="1" x14ac:dyDescent="0.25">
      <c r="A105" s="60"/>
      <c r="C105" s="61"/>
    </row>
    <row r="106" spans="1:8" s="49" customFormat="1" x14ac:dyDescent="0.25">
      <c r="A106" s="60"/>
      <c r="C106" s="61"/>
    </row>
    <row r="107" spans="1:8" s="49" customFormat="1" x14ac:dyDescent="0.25">
      <c r="A107" s="62"/>
      <c r="C107" s="61"/>
    </row>
    <row r="108" spans="1:8" s="49" customFormat="1" x14ac:dyDescent="0.25">
      <c r="A108" s="60"/>
      <c r="C108" s="61"/>
    </row>
    <row r="109" spans="1:8" x14ac:dyDescent="0.25">
      <c r="A109" s="49">
        <f>COUNTA(Tabla13[Mes en el que se realizó el evento
(seleccionar)])</f>
        <v>0</v>
      </c>
      <c r="B109" s="49"/>
      <c r="C109" s="49">
        <f>COUNTA(Tabla13[Temática del evento
(seleccionar)])</f>
        <v>0</v>
      </c>
      <c r="D109" s="49">
        <f>SUM(Tabla13[Número de servidores públicos asistentes])</f>
        <v>0</v>
      </c>
      <c r="E109" s="49">
        <f>COUNTA(Tabla13[Institución que provee la capacitación])</f>
        <v>0</v>
      </c>
      <c r="F109" s="49">
        <f>COUNTA(Tabla13[Tipo de evento
(seleccionar)])</f>
        <v>0</v>
      </c>
      <c r="G109" s="49">
        <f>SUM(Tabla13['# sesiones impartidas])</f>
        <v>0</v>
      </c>
      <c r="H109" s="49">
        <f>SUM(Tabla13['# horas impartidas])</f>
        <v>0</v>
      </c>
    </row>
    <row r="110" spans="1:8" x14ac:dyDescent="0.25"/>
  </sheetData>
  <mergeCells count="4">
    <mergeCell ref="A1:H1"/>
    <mergeCell ref="A3:H3"/>
    <mergeCell ref="A5:G5"/>
    <mergeCell ref="A6:G6"/>
  </mergeCells>
  <conditionalFormatting sqref="H4">
    <cfRule type="containsErrors" dxfId="55" priority="2">
      <formula>ISERROR(H4)</formula>
    </cfRule>
  </conditionalFormatting>
  <conditionalFormatting sqref="H5:H6">
    <cfRule type="containsText" dxfId="54" priority="1" operator="containsText" text="Seleccionar">
      <formula>NOT(ISERROR(SEARCH("Seleccionar",H5)))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4">
              <controlPr defaultSize="0" print="0" autoFill="0" autoPict="0">
                <anchor moveWithCells="1" sizeWithCells="1">
                  <from>
                    <xdr:col>9</xdr:col>
                    <xdr:colOff>561975</xdr:colOff>
                    <xdr:row>5</xdr:row>
                    <xdr:rowOff>285750</xdr:rowOff>
                  </from>
                  <to>
                    <xdr:col>9</xdr:col>
                    <xdr:colOff>2209800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78331-8DA4-42CC-994E-5392D335C84D}">
  <dimension ref="A1:D93"/>
  <sheetViews>
    <sheetView showGridLines="0" workbookViewId="0">
      <selection sqref="A1:B1"/>
    </sheetView>
  </sheetViews>
  <sheetFormatPr baseColWidth="10" defaultColWidth="0" defaultRowHeight="15" customHeight="1" zeroHeight="1" x14ac:dyDescent="0.25"/>
  <cols>
    <col min="1" max="1" width="75.42578125" customWidth="1"/>
    <col min="2" max="2" width="20.7109375" customWidth="1"/>
    <col min="3" max="3" width="5" customWidth="1"/>
    <col min="4" max="4" width="37.140625" customWidth="1"/>
    <col min="5" max="16384" width="11.42578125" hidden="1"/>
  </cols>
  <sheetData>
    <row r="1" spans="1:2" ht="60" customHeight="1" x14ac:dyDescent="0.25">
      <c r="A1" s="98" t="s">
        <v>131</v>
      </c>
      <c r="B1" s="98"/>
    </row>
    <row r="2" spans="1:2" ht="39.75" customHeight="1" x14ac:dyDescent="0.25">
      <c r="A2" s="99" t="s">
        <v>2</v>
      </c>
      <c r="B2" s="99"/>
    </row>
    <row r="3" spans="1:2" x14ac:dyDescent="0.25">
      <c r="A3" s="64"/>
      <c r="B3" s="65" t="s">
        <v>178</v>
      </c>
    </row>
    <row r="4" spans="1:2" ht="21.75" customHeight="1" x14ac:dyDescent="0.25">
      <c r="A4" s="55" t="s">
        <v>3</v>
      </c>
      <c r="B4" s="5" t="s">
        <v>4</v>
      </c>
    </row>
    <row r="5" spans="1:2" ht="30" x14ac:dyDescent="0.25">
      <c r="A5" s="55" t="s">
        <v>132</v>
      </c>
      <c r="B5" s="5" t="s">
        <v>109</v>
      </c>
    </row>
    <row r="6" spans="1:2" x14ac:dyDescent="0.25"/>
    <row r="7" spans="1:2" ht="29.25" customHeight="1" x14ac:dyDescent="0.25">
      <c r="A7" s="63" t="s">
        <v>133</v>
      </c>
      <c r="B7" s="63" t="s">
        <v>134</v>
      </c>
    </row>
    <row r="8" spans="1:2" s="68" customFormat="1" ht="30" customHeight="1" x14ac:dyDescent="0.25">
      <c r="A8" s="66" t="s">
        <v>135</v>
      </c>
      <c r="B8" s="67"/>
    </row>
    <row r="9" spans="1:2" s="68" customFormat="1" ht="30" customHeight="1" x14ac:dyDescent="0.25">
      <c r="A9" s="66" t="s">
        <v>136</v>
      </c>
      <c r="B9" s="67"/>
    </row>
    <row r="10" spans="1:2" s="68" customFormat="1" ht="30" customHeight="1" x14ac:dyDescent="0.25">
      <c r="A10" s="66" t="s">
        <v>137</v>
      </c>
      <c r="B10" s="67"/>
    </row>
    <row r="11" spans="1:2" s="68" customFormat="1" ht="30" customHeight="1" x14ac:dyDescent="0.25">
      <c r="A11" s="66" t="s">
        <v>138</v>
      </c>
      <c r="B11" s="67"/>
    </row>
    <row r="12" spans="1:2" s="68" customFormat="1" ht="30" customHeight="1" x14ac:dyDescent="0.25">
      <c r="A12" s="66" t="s">
        <v>139</v>
      </c>
      <c r="B12" s="67"/>
    </row>
    <row r="13" spans="1:2" s="68" customFormat="1" ht="30" customHeight="1" x14ac:dyDescent="0.25">
      <c r="A13" s="66" t="s">
        <v>140</v>
      </c>
      <c r="B13" s="67"/>
    </row>
    <row r="14" spans="1:2" s="68" customFormat="1" ht="30" customHeight="1" x14ac:dyDescent="0.25">
      <c r="A14" s="66" t="s">
        <v>141</v>
      </c>
      <c r="B14" s="67"/>
    </row>
    <row r="15" spans="1:2" s="68" customFormat="1" ht="30" customHeight="1" x14ac:dyDescent="0.25">
      <c r="A15" s="66" t="s">
        <v>142</v>
      </c>
      <c r="B15" s="67"/>
    </row>
    <row r="16" spans="1:2" s="68" customFormat="1" ht="30" customHeight="1" x14ac:dyDescent="0.25">
      <c r="A16" s="66" t="s">
        <v>143</v>
      </c>
      <c r="B16" s="67"/>
    </row>
    <row r="17" spans="1:2" s="68" customFormat="1" ht="30" customHeight="1" x14ac:dyDescent="0.25">
      <c r="A17" s="66" t="s">
        <v>144</v>
      </c>
      <c r="B17" s="67"/>
    </row>
    <row r="18" spans="1:2" s="68" customFormat="1" ht="30" customHeight="1" x14ac:dyDescent="0.25">
      <c r="A18" s="66" t="s">
        <v>145</v>
      </c>
      <c r="B18" s="67"/>
    </row>
    <row r="19" spans="1:2" x14ac:dyDescent="0.25">
      <c r="A19" t="s">
        <v>146</v>
      </c>
      <c r="B19">
        <f>COUNTIF(Tabla2[SI / NO
(seleccionar)],"Si")</f>
        <v>0</v>
      </c>
    </row>
    <row r="20" spans="1:2" x14ac:dyDescent="0.25"/>
    <row r="21" spans="1:2" x14ac:dyDescent="0.25"/>
    <row r="22" spans="1:2" hidden="1" x14ac:dyDescent="0.25">
      <c r="B22" s="1"/>
    </row>
    <row r="23" spans="1:2" hidden="1" x14ac:dyDescent="0.25">
      <c r="B23" s="1"/>
    </row>
    <row r="24" spans="1:2" hidden="1" x14ac:dyDescent="0.25">
      <c r="B24" s="1"/>
    </row>
    <row r="26" spans="1:2" hidden="1" x14ac:dyDescent="0.25">
      <c r="B26" s="1"/>
    </row>
    <row r="27" spans="1:2" hidden="1" x14ac:dyDescent="0.25">
      <c r="B27" s="1"/>
    </row>
    <row r="28" spans="1:2" hidden="1" x14ac:dyDescent="0.25">
      <c r="B28" s="1"/>
    </row>
    <row r="29" spans="1:2" hidden="1" x14ac:dyDescent="0.25">
      <c r="B29" s="1"/>
    </row>
    <row r="30" spans="1:2" hidden="1" x14ac:dyDescent="0.25">
      <c r="B30" s="1"/>
    </row>
    <row r="31" spans="1:2" hidden="1" x14ac:dyDescent="0.25">
      <c r="B31" s="1"/>
    </row>
    <row r="33" spans="2:2" hidden="1" x14ac:dyDescent="0.25">
      <c r="B33" s="1"/>
    </row>
    <row r="34" spans="2:2" hidden="1" x14ac:dyDescent="0.25">
      <c r="B34" s="1"/>
    </row>
    <row r="35" spans="2:2" hidden="1" x14ac:dyDescent="0.25">
      <c r="B35" s="1"/>
    </row>
    <row r="36" spans="2:2" hidden="1" x14ac:dyDescent="0.25">
      <c r="B36" s="1"/>
    </row>
    <row r="38" spans="2:2" hidden="1" x14ac:dyDescent="0.25">
      <c r="B38" s="1"/>
    </row>
    <row r="39" spans="2:2" hidden="1" x14ac:dyDescent="0.25">
      <c r="B39" s="1"/>
    </row>
    <row r="40" spans="2:2" hidden="1" x14ac:dyDescent="0.25">
      <c r="B40" s="1"/>
    </row>
    <row r="41" spans="2:2" hidden="1" x14ac:dyDescent="0.25">
      <c r="B41" s="1"/>
    </row>
    <row r="42" spans="2:2" hidden="1" x14ac:dyDescent="0.25">
      <c r="B42" s="1"/>
    </row>
    <row r="43" spans="2:2" hidden="1" x14ac:dyDescent="0.25">
      <c r="B43" s="1"/>
    </row>
    <row r="45" spans="2:2" hidden="1" x14ac:dyDescent="0.25">
      <c r="B45" s="1"/>
    </row>
    <row r="46" spans="2:2" hidden="1" x14ac:dyDescent="0.25">
      <c r="B46" s="1"/>
    </row>
    <row r="47" spans="2:2" hidden="1" x14ac:dyDescent="0.25">
      <c r="B47" s="1"/>
    </row>
    <row r="48" spans="2:2" hidden="1" x14ac:dyDescent="0.25">
      <c r="B48" s="1"/>
    </row>
    <row r="50" spans="2:2" hidden="1" x14ac:dyDescent="0.25">
      <c r="B50" s="1"/>
    </row>
    <row r="51" spans="2:2" hidden="1" x14ac:dyDescent="0.25">
      <c r="B51" s="1"/>
    </row>
    <row r="52" spans="2:2" hidden="1" x14ac:dyDescent="0.25">
      <c r="B52" s="1"/>
    </row>
    <row r="54" spans="2:2" hidden="1" x14ac:dyDescent="0.25">
      <c r="B54" s="1"/>
    </row>
    <row r="55" spans="2:2" hidden="1" x14ac:dyDescent="0.25">
      <c r="B55" s="1"/>
    </row>
    <row r="56" spans="2:2" hidden="1" x14ac:dyDescent="0.25">
      <c r="B56" s="1"/>
    </row>
    <row r="57" spans="2:2" hidden="1" x14ac:dyDescent="0.25">
      <c r="B57" s="1"/>
    </row>
    <row r="59" spans="2:2" hidden="1" x14ac:dyDescent="0.25">
      <c r="B59" s="1"/>
    </row>
    <row r="60" spans="2:2" hidden="1" x14ac:dyDescent="0.25">
      <c r="B60" s="1"/>
    </row>
    <row r="61" spans="2:2" hidden="1" x14ac:dyDescent="0.25">
      <c r="B61" s="1"/>
    </row>
    <row r="62" spans="2:2" hidden="1" x14ac:dyDescent="0.25">
      <c r="B62" s="1"/>
    </row>
    <row r="63" spans="2:2" hidden="1" x14ac:dyDescent="0.25">
      <c r="B63" s="1"/>
    </row>
    <row r="64" spans="2:2" hidden="1" x14ac:dyDescent="0.25">
      <c r="B64" s="1"/>
    </row>
    <row r="66" spans="2:2" hidden="1" x14ac:dyDescent="0.25">
      <c r="B66" s="1"/>
    </row>
    <row r="67" spans="2:2" hidden="1" x14ac:dyDescent="0.25">
      <c r="B67" s="1"/>
    </row>
    <row r="68" spans="2:2" hidden="1" x14ac:dyDescent="0.25">
      <c r="B68" s="1"/>
    </row>
    <row r="69" spans="2:2" hidden="1" x14ac:dyDescent="0.25">
      <c r="B69" s="1"/>
    </row>
    <row r="70" spans="2:2" hidden="1" x14ac:dyDescent="0.25">
      <c r="B70" s="1"/>
    </row>
    <row r="71" spans="2:2" hidden="1" x14ac:dyDescent="0.25">
      <c r="B71" s="1"/>
    </row>
    <row r="72" spans="2:2" hidden="1" x14ac:dyDescent="0.25">
      <c r="B72" s="1"/>
    </row>
    <row r="74" spans="2:2" hidden="1" x14ac:dyDescent="0.25">
      <c r="B74" s="1"/>
    </row>
    <row r="75" spans="2:2" hidden="1" x14ac:dyDescent="0.25">
      <c r="B75" s="1"/>
    </row>
    <row r="76" spans="2:2" hidden="1" x14ac:dyDescent="0.25">
      <c r="B76" s="1"/>
    </row>
    <row r="77" spans="2:2" hidden="1" x14ac:dyDescent="0.25">
      <c r="B77" s="1"/>
    </row>
    <row r="78" spans="2:2" hidden="1" x14ac:dyDescent="0.25">
      <c r="B78" s="1"/>
    </row>
    <row r="79" spans="2:2" hidden="1" x14ac:dyDescent="0.25">
      <c r="B79" s="1"/>
    </row>
    <row r="80" spans="2:2" hidden="1" x14ac:dyDescent="0.25">
      <c r="B80" s="1"/>
    </row>
    <row r="81" spans="2:2" hidden="1" x14ac:dyDescent="0.25">
      <c r="B81" s="1"/>
    </row>
    <row r="82" spans="2:2" hidden="1" x14ac:dyDescent="0.25">
      <c r="B82" s="1"/>
    </row>
    <row r="83" spans="2:2" hidden="1" x14ac:dyDescent="0.25">
      <c r="B83" s="1"/>
    </row>
    <row r="84" spans="2:2" hidden="1" x14ac:dyDescent="0.25">
      <c r="B84" s="1"/>
    </row>
    <row r="85" spans="2:2" hidden="1" x14ac:dyDescent="0.25">
      <c r="B85" s="1"/>
    </row>
    <row r="86" spans="2:2" hidden="1" x14ac:dyDescent="0.25">
      <c r="B86" s="1"/>
    </row>
    <row r="87" spans="2:2" hidden="1" x14ac:dyDescent="0.25">
      <c r="B87" s="1"/>
    </row>
    <row r="88" spans="2:2" hidden="1" x14ac:dyDescent="0.25">
      <c r="B88" s="1"/>
    </row>
    <row r="89" spans="2:2" hidden="1" x14ac:dyDescent="0.25">
      <c r="B89" s="1"/>
    </row>
    <row r="90" spans="2:2" hidden="1" x14ac:dyDescent="0.25">
      <c r="B90" s="1"/>
    </row>
    <row r="91" spans="2:2" hidden="1" x14ac:dyDescent="0.25">
      <c r="B91" s="1"/>
    </row>
    <row r="92" spans="2:2" hidden="1" x14ac:dyDescent="0.25">
      <c r="B92" s="1"/>
    </row>
    <row r="93" spans="2:2" hidden="1" x14ac:dyDescent="0.25">
      <c r="B93" s="1"/>
    </row>
  </sheetData>
  <mergeCells count="2">
    <mergeCell ref="A1:B1"/>
    <mergeCell ref="A2:B2"/>
  </mergeCells>
  <conditionalFormatting sqref="B4:B5">
    <cfRule type="containsText" dxfId="34" priority="2" operator="containsText" text="Seleccionar">
      <formula>NOT(ISERROR(SEARCH("Seleccionar",B4)))</formula>
    </cfRule>
    <cfRule type="containsText" dxfId="33" priority="7" operator="containsText" text="dd/mm/aaaa">
      <formula>NOT(ISERROR(SEARCH("dd/mm/aaaa",B4)))</formula>
    </cfRule>
  </conditionalFormatting>
  <conditionalFormatting sqref="B3">
    <cfRule type="containsErrors" dxfId="32" priority="6">
      <formula>ISERROR(B3)</formula>
    </cfRule>
  </conditionalFormatting>
  <conditionalFormatting sqref="B4">
    <cfRule type="containsText" dxfId="31" priority="5" operator="containsText" text="Seleccionar">
      <formula>NOT(ISERROR(SEARCH("Seleccionar",B4)))</formula>
    </cfRule>
  </conditionalFormatting>
  <conditionalFormatting sqref="B5">
    <cfRule type="containsBlanks" dxfId="30" priority="4">
      <formula>LEN(TRIM(B5))=0</formula>
    </cfRule>
  </conditionalFormatting>
  <conditionalFormatting sqref="B5">
    <cfRule type="containsText" dxfId="29" priority="3" operator="containsText" text="Seleccionar">
      <formula>NOT(ISERROR(SEARCH("Seleccionar",B5)))</formula>
    </cfRule>
  </conditionalFormatting>
  <conditionalFormatting sqref="B8:B18">
    <cfRule type="containsBlanks" dxfId="28" priority="1">
      <formula>LEN(TRIM(B8))=0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7">
              <controlPr defaultSize="0" print="0" autoFill="0" autoPict="0">
                <anchor moveWithCells="1" sizeWithCells="1">
                  <from>
                    <xdr:col>3</xdr:col>
                    <xdr:colOff>400050</xdr:colOff>
                    <xdr:row>3</xdr:row>
                    <xdr:rowOff>95250</xdr:rowOff>
                  </from>
                  <to>
                    <xdr:col>3</xdr:col>
                    <xdr:colOff>2057400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A7D92-2102-4F0B-83EF-3E965FC81B5D}">
  <dimension ref="A1:D31"/>
  <sheetViews>
    <sheetView showGridLines="0" workbookViewId="0">
      <selection sqref="A1:B1"/>
    </sheetView>
  </sheetViews>
  <sheetFormatPr baseColWidth="10" defaultColWidth="0" defaultRowHeight="15" customHeight="1" zeroHeight="1" x14ac:dyDescent="0.25"/>
  <cols>
    <col min="1" max="1" width="98.5703125" customWidth="1"/>
    <col min="2" max="2" width="20.7109375" customWidth="1"/>
    <col min="3" max="3" width="2.5703125" customWidth="1"/>
    <col min="4" max="4" width="38.5703125" customWidth="1"/>
    <col min="5" max="16384" width="11.42578125" hidden="1"/>
  </cols>
  <sheetData>
    <row r="1" spans="1:2" ht="60" customHeight="1" x14ac:dyDescent="0.25">
      <c r="A1" s="100" t="s">
        <v>147</v>
      </c>
      <c r="B1" s="100"/>
    </row>
    <row r="2" spans="1:2" ht="37.5" customHeight="1" x14ac:dyDescent="0.25">
      <c r="A2" s="101" t="s">
        <v>2</v>
      </c>
      <c r="B2" s="101"/>
    </row>
    <row r="3" spans="1:2" x14ac:dyDescent="0.25">
      <c r="A3" s="3"/>
      <c r="B3" s="65" t="s">
        <v>178</v>
      </c>
    </row>
    <row r="4" spans="1:2" ht="24.75" customHeight="1" x14ac:dyDescent="0.25">
      <c r="A4" s="55" t="s">
        <v>3</v>
      </c>
      <c r="B4" s="5" t="s">
        <v>4</v>
      </c>
    </row>
    <row r="5" spans="1:2" ht="24.75" customHeight="1" x14ac:dyDescent="0.25">
      <c r="A5" s="55" t="s">
        <v>148</v>
      </c>
      <c r="B5" s="5" t="s">
        <v>109</v>
      </c>
    </row>
    <row r="6" spans="1:2" x14ac:dyDescent="0.25">
      <c r="A6" s="69"/>
      <c r="B6" s="69"/>
    </row>
    <row r="7" spans="1:2" ht="45" customHeight="1" x14ac:dyDescent="0.25">
      <c r="A7" s="35" t="s">
        <v>149</v>
      </c>
      <c r="B7" s="30" t="s">
        <v>134</v>
      </c>
    </row>
    <row r="8" spans="1:2" ht="15" customHeight="1" x14ac:dyDescent="0.25">
      <c r="A8" s="70" t="s">
        <v>150</v>
      </c>
      <c r="B8" s="71"/>
    </row>
    <row r="9" spans="1:2" x14ac:dyDescent="0.25">
      <c r="A9" s="72" t="s">
        <v>151</v>
      </c>
      <c r="B9" s="73"/>
    </row>
    <row r="10" spans="1:2" x14ac:dyDescent="0.25">
      <c r="A10" s="72" t="s">
        <v>152</v>
      </c>
      <c r="B10" s="73"/>
    </row>
    <row r="11" spans="1:2" x14ac:dyDescent="0.25">
      <c r="A11" s="72" t="s">
        <v>153</v>
      </c>
      <c r="B11" s="73"/>
    </row>
    <row r="12" spans="1:2" x14ac:dyDescent="0.25">
      <c r="A12" s="72" t="s">
        <v>154</v>
      </c>
      <c r="B12" s="73"/>
    </row>
    <row r="13" spans="1:2" x14ac:dyDescent="0.25">
      <c r="A13" s="72" t="s">
        <v>155</v>
      </c>
      <c r="B13" s="73"/>
    </row>
    <row r="14" spans="1:2" x14ac:dyDescent="0.25">
      <c r="A14" s="72" t="s">
        <v>156</v>
      </c>
      <c r="B14" s="73"/>
    </row>
    <row r="15" spans="1:2" x14ac:dyDescent="0.25">
      <c r="A15" s="31" t="s">
        <v>157</v>
      </c>
      <c r="B15" s="31">
        <f>COUNTIF(B9:B14,"Si")</f>
        <v>0</v>
      </c>
    </row>
    <row r="16" spans="1:2" x14ac:dyDescent="0.25">
      <c r="A16" s="70" t="s">
        <v>158</v>
      </c>
      <c r="B16" s="74"/>
    </row>
    <row r="17" spans="1:2" x14ac:dyDescent="0.25">
      <c r="A17" s="72" t="s">
        <v>159</v>
      </c>
      <c r="B17" s="73"/>
    </row>
    <row r="18" spans="1:2" x14ac:dyDescent="0.25">
      <c r="A18" s="72" t="s">
        <v>160</v>
      </c>
      <c r="B18" s="73"/>
    </row>
    <row r="19" spans="1:2" x14ac:dyDescent="0.25">
      <c r="A19" s="72" t="s">
        <v>161</v>
      </c>
      <c r="B19" s="73"/>
    </row>
    <row r="20" spans="1:2" x14ac:dyDescent="0.25">
      <c r="A20" s="72" t="s">
        <v>162</v>
      </c>
      <c r="B20" s="73"/>
    </row>
    <row r="21" spans="1:2" x14ac:dyDescent="0.25">
      <c r="A21" s="72" t="s">
        <v>163</v>
      </c>
      <c r="B21" s="73"/>
    </row>
    <row r="22" spans="1:2" x14ac:dyDescent="0.25">
      <c r="A22" s="31" t="s">
        <v>164</v>
      </c>
      <c r="B22" s="31">
        <f>COUNTIF(B17:B21,"Si")</f>
        <v>0</v>
      </c>
    </row>
    <row r="23" spans="1:2" x14ac:dyDescent="0.25">
      <c r="A23" s="70" t="s">
        <v>165</v>
      </c>
      <c r="B23" s="71"/>
    </row>
    <row r="24" spans="1:2" x14ac:dyDescent="0.25">
      <c r="A24" s="75" t="s">
        <v>166</v>
      </c>
      <c r="B24" s="73"/>
    </row>
    <row r="25" spans="1:2" x14ac:dyDescent="0.25">
      <c r="A25" s="72" t="s">
        <v>167</v>
      </c>
      <c r="B25" s="73"/>
    </row>
    <row r="26" spans="1:2" x14ac:dyDescent="0.25">
      <c r="A26" s="72" t="s">
        <v>168</v>
      </c>
      <c r="B26" s="73"/>
    </row>
    <row r="27" spans="1:2" x14ac:dyDescent="0.25">
      <c r="A27" s="72" t="s">
        <v>169</v>
      </c>
      <c r="B27" s="73"/>
    </row>
    <row r="28" spans="1:2" x14ac:dyDescent="0.25">
      <c r="A28" s="72" t="s">
        <v>170</v>
      </c>
      <c r="B28" s="73"/>
    </row>
    <row r="29" spans="1:2" x14ac:dyDescent="0.25">
      <c r="A29" s="72" t="s">
        <v>171</v>
      </c>
      <c r="B29" s="73"/>
    </row>
    <row r="30" spans="1:2" x14ac:dyDescent="0.25">
      <c r="A30" s="31" t="s">
        <v>172</v>
      </c>
      <c r="B30" s="31">
        <f>COUNTIF(B24:B29,"Si")</f>
        <v>0</v>
      </c>
    </row>
    <row r="31" spans="1:2" x14ac:dyDescent="0.25"/>
  </sheetData>
  <mergeCells count="2">
    <mergeCell ref="A1:B1"/>
    <mergeCell ref="A2:B2"/>
  </mergeCells>
  <conditionalFormatting sqref="B4:B5">
    <cfRule type="containsText" dxfId="20" priority="4" operator="containsText" text="Seleccionar">
      <formula>NOT(ISERROR(SEARCH("Seleccionar",B4)))</formula>
    </cfRule>
    <cfRule type="containsText" dxfId="19" priority="9" operator="containsText" text="dd/mm/aaaa">
      <formula>NOT(ISERROR(SEARCH("dd/mm/aaaa",B4)))</formula>
    </cfRule>
  </conditionalFormatting>
  <conditionalFormatting sqref="B3">
    <cfRule type="containsErrors" dxfId="18" priority="8">
      <formula>ISERROR(B3)</formula>
    </cfRule>
  </conditionalFormatting>
  <conditionalFormatting sqref="B4">
    <cfRule type="containsText" dxfId="17" priority="7" operator="containsText" text="Seleccionar">
      <formula>NOT(ISERROR(SEARCH("Seleccionar",B4)))</formula>
    </cfRule>
  </conditionalFormatting>
  <conditionalFormatting sqref="B5">
    <cfRule type="containsBlanks" dxfId="16" priority="6">
      <formula>LEN(TRIM(B5))=0</formula>
    </cfRule>
  </conditionalFormatting>
  <conditionalFormatting sqref="B5">
    <cfRule type="containsText" dxfId="15" priority="5" operator="containsText" text="Seleccionar">
      <formula>NOT(ISERROR(SEARCH("Seleccionar",B5)))</formula>
    </cfRule>
  </conditionalFormatting>
  <conditionalFormatting sqref="B9:B14">
    <cfRule type="containsBlanks" dxfId="14" priority="3">
      <formula>LEN(TRIM(B9))=0</formula>
    </cfRule>
  </conditionalFormatting>
  <conditionalFormatting sqref="B17:B21">
    <cfRule type="containsBlanks" dxfId="13" priority="2">
      <formula>LEN(TRIM(B17))=0</formula>
    </cfRule>
  </conditionalFormatting>
  <conditionalFormatting sqref="B24:B29">
    <cfRule type="containsBlanks" dxfId="12" priority="1">
      <formula>LEN(TRIM(B24))=0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Button 2">
              <controlPr defaultSize="0" print="0" autoFill="0" autoPict="0">
                <anchor moveWithCells="1" sizeWithCells="1">
                  <from>
                    <xdr:col>3</xdr:col>
                    <xdr:colOff>457200</xdr:colOff>
                    <xdr:row>4</xdr:row>
                    <xdr:rowOff>123825</xdr:rowOff>
                  </from>
                  <to>
                    <xdr:col>3</xdr:col>
                    <xdr:colOff>2114550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0B136-83AC-4F60-BB51-D609097C09CC}">
  <dimension ref="A1:G19"/>
  <sheetViews>
    <sheetView showGridLines="0" workbookViewId="0">
      <selection sqref="A1:C1"/>
    </sheetView>
  </sheetViews>
  <sheetFormatPr baseColWidth="10" defaultColWidth="0" defaultRowHeight="15" customHeight="1" zeroHeight="1" x14ac:dyDescent="0.25"/>
  <cols>
    <col min="1" max="1" width="3.5703125" bestFit="1" customWidth="1"/>
    <col min="2" max="2" width="84.7109375" customWidth="1"/>
    <col min="3" max="3" width="11.140625" bestFit="1" customWidth="1"/>
    <col min="4" max="4" width="2.85546875" customWidth="1"/>
    <col min="5" max="5" width="38.7109375" customWidth="1"/>
    <col min="6" max="6" width="11.42578125" hidden="1" customWidth="1"/>
    <col min="7" max="7" width="12" hidden="1" customWidth="1"/>
    <col min="8" max="16384" width="11.42578125" hidden="1"/>
  </cols>
  <sheetData>
    <row r="1" spans="1:3" ht="26.25" customHeight="1" x14ac:dyDescent="0.25">
      <c r="A1" s="100" t="s">
        <v>173</v>
      </c>
      <c r="B1" s="100"/>
      <c r="C1" s="100"/>
    </row>
    <row r="2" spans="1:3" ht="24.75" customHeight="1" x14ac:dyDescent="0.25">
      <c r="A2" s="101" t="s">
        <v>2</v>
      </c>
      <c r="B2" s="101"/>
      <c r="C2" s="101"/>
    </row>
    <row r="3" spans="1:3" x14ac:dyDescent="0.25">
      <c r="B3" s="3"/>
      <c r="C3" s="65" t="s">
        <v>178</v>
      </c>
    </row>
    <row r="4" spans="1:3" x14ac:dyDescent="0.25">
      <c r="A4" s="95" t="s">
        <v>3</v>
      </c>
      <c r="B4" s="90"/>
      <c r="C4" s="5" t="s">
        <v>4</v>
      </c>
    </row>
    <row r="5" spans="1:3" x14ac:dyDescent="0.25">
      <c r="A5" s="95" t="s">
        <v>174</v>
      </c>
      <c r="B5" s="90"/>
      <c r="C5" s="5" t="s">
        <v>175</v>
      </c>
    </row>
    <row r="6" spans="1:3" x14ac:dyDescent="0.25">
      <c r="B6" s="69"/>
      <c r="C6" s="69"/>
    </row>
    <row r="7" spans="1:3" ht="30" x14ac:dyDescent="0.25">
      <c r="A7" s="84" t="s">
        <v>109</v>
      </c>
      <c r="B7" s="85" t="s">
        <v>176</v>
      </c>
      <c r="C7" s="85" t="s">
        <v>177</v>
      </c>
    </row>
    <row r="8" spans="1:3" x14ac:dyDescent="0.25">
      <c r="A8" s="76">
        <v>1</v>
      </c>
      <c r="B8" s="77"/>
      <c r="C8" s="78">
        <f>LEN(B8)</f>
        <v>0</v>
      </c>
    </row>
    <row r="9" spans="1:3" x14ac:dyDescent="0.25">
      <c r="A9" s="79">
        <v>2</v>
      </c>
      <c r="B9" s="80"/>
      <c r="C9" s="81">
        <f t="shared" ref="C9:C17" si="0">LEN(B9)</f>
        <v>0</v>
      </c>
    </row>
    <row r="10" spans="1:3" x14ac:dyDescent="0.25">
      <c r="A10" s="76">
        <v>3</v>
      </c>
      <c r="B10" s="82"/>
      <c r="C10" s="83">
        <f t="shared" si="0"/>
        <v>0</v>
      </c>
    </row>
    <row r="11" spans="1:3" x14ac:dyDescent="0.25">
      <c r="A11" s="79">
        <v>4</v>
      </c>
      <c r="B11" s="80"/>
      <c r="C11" s="81">
        <f t="shared" si="0"/>
        <v>0</v>
      </c>
    </row>
    <row r="12" spans="1:3" x14ac:dyDescent="0.25">
      <c r="A12" s="76">
        <v>5</v>
      </c>
      <c r="B12" s="82"/>
      <c r="C12" s="83">
        <f>LEN(B12)</f>
        <v>0</v>
      </c>
    </row>
    <row r="13" spans="1:3" x14ac:dyDescent="0.25">
      <c r="A13" s="79">
        <v>6</v>
      </c>
      <c r="B13" s="80"/>
      <c r="C13" s="81">
        <f>LEN(B13)</f>
        <v>0</v>
      </c>
    </row>
    <row r="14" spans="1:3" x14ac:dyDescent="0.25">
      <c r="A14" s="76">
        <v>7</v>
      </c>
      <c r="B14" s="82"/>
      <c r="C14" s="83">
        <f t="shared" si="0"/>
        <v>0</v>
      </c>
    </row>
    <row r="15" spans="1:3" x14ac:dyDescent="0.25">
      <c r="A15" s="79">
        <v>8</v>
      </c>
      <c r="B15" s="80"/>
      <c r="C15" s="81">
        <f t="shared" si="0"/>
        <v>0</v>
      </c>
    </row>
    <row r="16" spans="1:3" x14ac:dyDescent="0.25">
      <c r="A16" s="76">
        <v>9</v>
      </c>
      <c r="B16" s="82"/>
      <c r="C16" s="83">
        <f t="shared" si="0"/>
        <v>0</v>
      </c>
    </row>
    <row r="17" spans="1:3" x14ac:dyDescent="0.25">
      <c r="A17" s="79">
        <v>10</v>
      </c>
      <c r="B17" s="80"/>
      <c r="C17" s="81">
        <f t="shared" si="0"/>
        <v>0</v>
      </c>
    </row>
    <row r="18" spans="1:3" x14ac:dyDescent="0.25">
      <c r="B18" s="102"/>
      <c r="C18" s="103"/>
    </row>
    <row r="19" spans="1:3" x14ac:dyDescent="0.25"/>
  </sheetData>
  <mergeCells count="5">
    <mergeCell ref="A1:C1"/>
    <mergeCell ref="A2:C2"/>
    <mergeCell ref="A4:B4"/>
    <mergeCell ref="A5:B5"/>
    <mergeCell ref="B18:C18"/>
  </mergeCells>
  <conditionalFormatting sqref="C4:C5">
    <cfRule type="containsText" dxfId="7" priority="2" operator="containsText" text="Seleccionar">
      <formula>NOT(ISERROR(SEARCH("Seleccionar",C4)))</formula>
    </cfRule>
    <cfRule type="containsText" dxfId="6" priority="8" operator="containsText" text="dd/mm/aaaa">
      <formula>NOT(ISERROR(SEARCH("dd/mm/aaaa",C4)))</formula>
    </cfRule>
  </conditionalFormatting>
  <conditionalFormatting sqref="A2">
    <cfRule type="containsText" dxfId="5" priority="7" operator="containsText" text="Capture el nombre del sujeto obligado">
      <formula>NOT(ISERROR(SEARCH("Capture el nombre del sujeto obligado",A2)))</formula>
    </cfRule>
  </conditionalFormatting>
  <conditionalFormatting sqref="C3">
    <cfRule type="containsErrors" dxfId="4" priority="6">
      <formula>ISERROR(C3)</formula>
    </cfRule>
  </conditionalFormatting>
  <conditionalFormatting sqref="C4">
    <cfRule type="containsText" dxfId="3" priority="5" operator="containsText" text="Seleccionar">
      <formula>NOT(ISERROR(SEARCH("Seleccionar",C4)))</formula>
    </cfRule>
  </conditionalFormatting>
  <conditionalFormatting sqref="C5">
    <cfRule type="containsBlanks" dxfId="2" priority="4">
      <formula>LEN(TRIM(C5))=0</formula>
    </cfRule>
  </conditionalFormatting>
  <conditionalFormatting sqref="C5">
    <cfRule type="containsText" dxfId="1" priority="3" operator="containsText" text="Seleccionar">
      <formula>NOT(ISERROR(SEARCH("Seleccionar",C5)))</formula>
    </cfRule>
  </conditionalFormatting>
  <conditionalFormatting sqref="B8:B17">
    <cfRule type="containsBlanks" dxfId="0" priority="1">
      <formula>LEN(TRIM(B8))=0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2">
              <controlPr defaultSize="0" print="0" autoFill="0" autoPict="0">
                <anchor moveWithCells="1" sizeWithCells="1">
                  <from>
                    <xdr:col>4</xdr:col>
                    <xdr:colOff>447675</xdr:colOff>
                    <xdr:row>6</xdr:row>
                    <xdr:rowOff>142875</xdr:rowOff>
                  </from>
                  <to>
                    <xdr:col>4</xdr:col>
                    <xdr:colOff>2105025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FRACC IV</vt:lpstr>
      <vt:lpstr>FRACC X</vt:lpstr>
      <vt:lpstr>FRACC XII</vt:lpstr>
      <vt:lpstr>FRACC XIV</vt:lpstr>
      <vt:lpstr>FRACC XV</vt:lpstr>
      <vt:lpstr>FRACC XVI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Hernandez</dc:creator>
  <cp:lastModifiedBy>Marcos Hernandez</cp:lastModifiedBy>
  <dcterms:created xsi:type="dcterms:W3CDTF">2023-01-12T19:08:06Z</dcterms:created>
  <dcterms:modified xsi:type="dcterms:W3CDTF">2023-01-12T19:42:42Z</dcterms:modified>
</cp:coreProperties>
</file>